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еню" sheetId="1" r:id="rId1"/>
  </sheets>
  <definedNames>
    <definedName name="_xlnm.Print_Titles" localSheetId="0">меню!$11:$12</definedName>
    <definedName name="_xlnm.Print_Area" localSheetId="0">меню!$A$1:$T$133</definedName>
  </definedNames>
  <calcPr calcId="145621" refMode="R1C1"/>
</workbook>
</file>

<file path=xl/calcChain.xml><?xml version="1.0" encoding="utf-8"?>
<calcChain xmlns="http://schemas.openxmlformats.org/spreadsheetml/2006/main">
  <c r="L119" i="1" l="1"/>
  <c r="B108" i="1" l="1"/>
  <c r="S119" i="1" l="1"/>
  <c r="C119" i="1"/>
  <c r="B119" i="1"/>
  <c r="D119" i="1"/>
  <c r="E119" i="1"/>
  <c r="F119" i="1"/>
  <c r="G119" i="1"/>
  <c r="H119" i="1"/>
  <c r="I119" i="1"/>
  <c r="J119" i="1"/>
  <c r="K119" i="1"/>
  <c r="M119" i="1"/>
  <c r="N119" i="1"/>
  <c r="O119" i="1"/>
  <c r="P119" i="1"/>
  <c r="Q119" i="1"/>
  <c r="R119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B98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B8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B77" i="1"/>
  <c r="B66" i="1"/>
  <c r="C66" i="1" l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B55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B4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B34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B23" i="1"/>
  <c r="L123" i="1" l="1"/>
  <c r="L124" i="1" s="1"/>
  <c r="L127" i="1" s="1"/>
  <c r="J123" i="1"/>
  <c r="J124" i="1" s="1"/>
  <c r="J127" i="1" s="1"/>
  <c r="I123" i="1"/>
  <c r="I124" i="1" s="1"/>
  <c r="I127" i="1" s="1"/>
  <c r="C123" i="1"/>
  <c r="C124" i="1" s="1"/>
  <c r="C127" i="1" s="1"/>
  <c r="K123" i="1"/>
  <c r="G123" i="1"/>
  <c r="G124" i="1" s="1"/>
  <c r="N123" i="1"/>
  <c r="N124" i="1" s="1"/>
  <c r="O123" i="1"/>
  <c r="O124" i="1" s="1"/>
  <c r="F123" i="1"/>
  <c r="F124" i="1" s="1"/>
  <c r="E123" i="1"/>
  <c r="E124" i="1" s="1"/>
  <c r="D123" i="1"/>
  <c r="D124" i="1" s="1"/>
  <c r="S123" i="1"/>
  <c r="S124" i="1" s="1"/>
  <c r="H123" i="1"/>
  <c r="H124" i="1" s="1"/>
  <c r="M123" i="1"/>
  <c r="M124" i="1" s="1"/>
  <c r="R123" i="1"/>
  <c r="R124" i="1" s="1"/>
  <c r="R127" i="1" s="1"/>
  <c r="Q123" i="1"/>
  <c r="Q124" i="1" s="1"/>
  <c r="P123" i="1"/>
  <c r="P124" i="1" s="1"/>
  <c r="S127" i="1" l="1"/>
  <c r="S126" i="1"/>
  <c r="O127" i="1"/>
  <c r="O126" i="1"/>
  <c r="R126" i="1"/>
  <c r="N127" i="1"/>
  <c r="N126" i="1"/>
  <c r="M127" i="1"/>
  <c r="M132" i="1"/>
  <c r="I126" i="1"/>
  <c r="H127" i="1"/>
  <c r="H126" i="1"/>
  <c r="G126" i="1"/>
  <c r="G127" i="1"/>
  <c r="F126" i="1"/>
  <c r="F127" i="1"/>
  <c r="J126" i="1"/>
  <c r="M126" i="1"/>
  <c r="K124" i="1"/>
  <c r="K127" i="1" s="1"/>
  <c r="L126" i="1"/>
  <c r="E127" i="1"/>
  <c r="E126" i="1"/>
  <c r="D127" i="1"/>
  <c r="D126" i="1"/>
  <c r="C126" i="1"/>
  <c r="E125" i="1"/>
  <c r="C125" i="1"/>
  <c r="D125" i="1"/>
  <c r="D133" i="1"/>
  <c r="K126" i="1" l="1"/>
</calcChain>
</file>

<file path=xl/sharedStrings.xml><?xml version="1.0" encoding="utf-8"?>
<sst xmlns="http://schemas.openxmlformats.org/spreadsheetml/2006/main" count="211" uniqueCount="152">
  <si>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</si>
  <si>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</si>
  <si>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</si>
  <si>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</si>
  <si>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</si>
  <si>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</si>
  <si>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Энергерическая ценность (ккал)</t>
  </si>
  <si>
    <t>№ рецептуры</t>
  </si>
  <si>
    <t>ДЕНЬ 1</t>
  </si>
  <si>
    <t>Итого за первый день</t>
  </si>
  <si>
    <t>ДЕНЬ 2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</si>
  <si>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</si>
  <si>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</si>
  <si>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</si>
  <si>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</si>
  <si>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</si>
  <si>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</si>
  <si>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</si>
  <si>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</si>
  <si>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</si>
  <si>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</si>
  <si>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</si>
  <si>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</si>
  <si>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</si>
  <si>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</si>
  <si>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</si>
  <si>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</si>
  <si>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Чай с сахаром</t>
  </si>
  <si>
    <t>Хлеб пшеничный</t>
  </si>
  <si>
    <t>Могильный</t>
  </si>
  <si>
    <t>В1</t>
  </si>
  <si>
    <t>С</t>
  </si>
  <si>
    <t>А</t>
  </si>
  <si>
    <t>Са</t>
  </si>
  <si>
    <t>Р</t>
  </si>
  <si>
    <t>Мg</t>
  </si>
  <si>
    <t>Fe</t>
  </si>
  <si>
    <t>Борщ с капустой и картофелем со сметаной</t>
  </si>
  <si>
    <t>Компот из свежих плодов</t>
  </si>
  <si>
    <t>Хлеб ржано-пшеничный</t>
  </si>
  <si>
    <t>Салат из свеклы отварной</t>
  </si>
  <si>
    <t>Суп картофельный с бобовыми</t>
  </si>
  <si>
    <t>Плов из птицы</t>
  </si>
  <si>
    <t>Суп картофельный с макаронными изделиями</t>
  </si>
  <si>
    <t>Тефтели куриные</t>
  </si>
  <si>
    <t>Капуста тушеная</t>
  </si>
  <si>
    <t>Винегрет овощной</t>
  </si>
  <si>
    <t>Картофель отварной</t>
  </si>
  <si>
    <t>ДЕНЬ 6</t>
  </si>
  <si>
    <t>Борщ с фасолью и картофелем со сметаной</t>
  </si>
  <si>
    <t>Каша гречневая рассыпчатая</t>
  </si>
  <si>
    <t>Каша ячневая рассыпчатая</t>
  </si>
  <si>
    <t>Жаркое по-домашнему</t>
  </si>
  <si>
    <t>Щи из свежей капусты с картофелем со сметаной</t>
  </si>
  <si>
    <t>Среднее значение за обед</t>
  </si>
  <si>
    <t>Соотношение БЖУ в % от ЭЦ</t>
  </si>
  <si>
    <t>Выполнение СанПин 2020</t>
  </si>
  <si>
    <t>Выполнение МР, % от суточной нормы</t>
  </si>
  <si>
    <t>Среднесуточная потребность в пищевых веществах за обед для обучающихся 7-11 лет по СанПин</t>
  </si>
  <si>
    <t>Потребность в пищевых веществах для обучающихся 7-11 лет по СанПин 2.3/2.4.3590-20</t>
  </si>
  <si>
    <t>Коэффициент потерь</t>
  </si>
  <si>
    <t>МР+потери</t>
  </si>
  <si>
    <t>Распределение ЭЦ</t>
  </si>
  <si>
    <t>Итого за обед</t>
  </si>
  <si>
    <t xml:space="preserve">Обед </t>
  </si>
  <si>
    <t>Норма</t>
  </si>
  <si>
    <t>23,1-26,95</t>
  </si>
  <si>
    <t>23,7-27,65</t>
  </si>
  <si>
    <t>100,5-117,5</t>
  </si>
  <si>
    <t>705-822,5</t>
  </si>
  <si>
    <t>0,36-0,42</t>
  </si>
  <si>
    <t>18-21</t>
  </si>
  <si>
    <t>210-245</t>
  </si>
  <si>
    <t>330-385</t>
  </si>
  <si>
    <t>75-87,5</t>
  </si>
  <si>
    <t>3,6-4,2</t>
  </si>
  <si>
    <t>30-35%</t>
  </si>
  <si>
    <t>Могильный 2017год№82</t>
  </si>
  <si>
    <t>Кучма 2016 год№309</t>
  </si>
  <si>
    <t>Могильный 2017год№342</t>
  </si>
  <si>
    <t>Могильный 2017год№102</t>
  </si>
  <si>
    <t>Могильный 2017год №47</t>
  </si>
  <si>
    <t>Рассольник Ленинградский</t>
  </si>
  <si>
    <t>Могильный 2017год №96</t>
  </si>
  <si>
    <t>Могильный 2017год№112</t>
  </si>
  <si>
    <t>Могильный 2017год№279</t>
  </si>
  <si>
    <t>Кучма 2016год №133</t>
  </si>
  <si>
    <t>Могильный 2017год №268</t>
  </si>
  <si>
    <t>Могильный 2017год №84</t>
  </si>
  <si>
    <t>Могильный 2017год№88</t>
  </si>
  <si>
    <t>Могильный 2017год№292</t>
  </si>
  <si>
    <t>D</t>
  </si>
  <si>
    <t>B2</t>
  </si>
  <si>
    <t>K</t>
  </si>
  <si>
    <t>I</t>
  </si>
  <si>
    <t>F</t>
  </si>
  <si>
    <t>Se</t>
  </si>
  <si>
    <t>3-3,5</t>
  </si>
  <si>
    <t>0,42-0,49</t>
  </si>
  <si>
    <t>0,03-0,035</t>
  </si>
  <si>
    <t>0,9-1,05</t>
  </si>
  <si>
    <t>0,009-0,0105</t>
  </si>
  <si>
    <t>ДЕСЯТИДНЕВНОЕ  МЕНЮ (ОБЕД)</t>
  </si>
  <si>
    <t xml:space="preserve">для организации бесплатного горячего питания обучающихся 1-4 классов (7-11 лет), детей с ОВЗ и детей-инвалидов, </t>
  </si>
  <si>
    <t xml:space="preserve"> детей из малообеспеченных семей и семей СВО, посещающих ГПД, получающих начальное общее образование </t>
  </si>
  <si>
    <t>Компот из сухофруктов</t>
  </si>
  <si>
    <t>Витамины (мг)</t>
  </si>
  <si>
    <t>Минеральные вещества (мг)</t>
  </si>
  <si>
    <t>Макаронные изделия отварные</t>
  </si>
  <si>
    <t>Федеральный центр гигиены и эпидемиологии Роспотребнадзора 54-1г</t>
  </si>
  <si>
    <t>Картофельное пюре</t>
  </si>
  <si>
    <t>Федеральный центр гигиены и эпидемиологии Роспотребнадзора 54-11г</t>
  </si>
  <si>
    <t>Рыба тушеная в томате с овощами 50/50</t>
  </si>
  <si>
    <t>Федеральный центр гигиены и эпидемиологии Роспотребнадзора 54-13з</t>
  </si>
  <si>
    <t>Салат из квашеной капусты</t>
  </si>
  <si>
    <t>Федеральный центр гигиены и эпидемиологии Роспотребнадзора 54-3гн</t>
  </si>
  <si>
    <t>Могильный 2017год №260</t>
  </si>
  <si>
    <t>Могильный 2011год №125</t>
  </si>
  <si>
    <t>Шницель из говядины со сметанным соусом 70/30</t>
  </si>
  <si>
    <t>Федеральный центр гигиены и эпидемиологии Роспотребнадзора 54-2з</t>
  </si>
  <si>
    <t>Федеральный центр гигиены и эпидемиологии Роспотребнадзора 54-3з</t>
  </si>
  <si>
    <t>Федеральный центр гигиены и эпидемиологии Роспотребнадзора 54-12м</t>
  </si>
  <si>
    <t>Суп картофельный с крупой (рисовый)</t>
  </si>
  <si>
    <t xml:space="preserve">Биточки с томатным соусом </t>
  </si>
  <si>
    <t>Салат из белокачанной капусты с морковью</t>
  </si>
  <si>
    <t>Суп картофельный с мясными фрикадельками</t>
  </si>
  <si>
    <t>Могильный 2017год №104</t>
  </si>
  <si>
    <t>Суп картофельный с рыбными фрикадельками</t>
  </si>
  <si>
    <t>Тефтели с томатным соусом 60/30</t>
  </si>
  <si>
    <t>Птица тушеная в сметанном соусе 70/30</t>
  </si>
  <si>
    <t>Могильный 2012год№171</t>
  </si>
  <si>
    <t>Федеральный центр гигиены и эпидемиологии Роспотребнадзора 54-8з</t>
  </si>
  <si>
    <t>Гуляш из говядины 45/45</t>
  </si>
  <si>
    <t>*Овощи свежие по сезону, горошек зеленый – допускается выдача иных овощей ( в том числе и овощи солёные);</t>
  </si>
  <si>
    <t>Консервы овощные закусочные/икра кабачковая</t>
  </si>
  <si>
    <t>Могильный 2017год№106,107</t>
  </si>
  <si>
    <t>Могильный 2008год № 171</t>
  </si>
  <si>
    <t xml:space="preserve">Овощи свежие по сезону**/ огурец </t>
  </si>
  <si>
    <t>Могильный 2011год №229</t>
  </si>
  <si>
    <t>Федеральный центр гигиены и эпидемиологии Роспотребнадзора 54-2гн</t>
  </si>
  <si>
    <t>Чай с лимоном и сахаром</t>
  </si>
  <si>
    <t>Овощи свежие по сезону**/ помидор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</si>
  <si>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</si>
  <si>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54-16з</t>
  </si>
  <si>
    <t>Федеральный центр гигиены и эпидемиологии Роспотребнадзора 54-8г</t>
  </si>
  <si>
    <t>Федеральный центр гигиены и эпидемиологии Роспотребнадзора 54-1хн</t>
  </si>
  <si>
    <t>Федеральный центр гигиены и эпидемиологии Роспотребнадзора 54-9м</t>
  </si>
  <si>
    <t>Могильный 2017год№103</t>
  </si>
  <si>
    <t>Салат из свеклы с зеленым горошком</t>
  </si>
  <si>
    <t>Могильный 2017год №53</t>
  </si>
  <si>
    <t>Какао с молоком</t>
  </si>
  <si>
    <t>Федеральный центр гигиены и эпидемиологии Роспотребнадзора 54-21гн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</si>
</sst>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9" fontId="1" fillId="0" borderId="1" xfId="0" applyNumberFormat="1" applyFont="1" applyFill="1" applyBorder="1"/>
    <xf numFmtId="0" fontId="1" fillId="0" borderId="0" xfId="0" applyFont="1" applyFill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7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2" fillId="0" borderId="15" xfId="0" applyFont="1" applyFill="1" applyBorder="1" applyAlignment="1">
      <alignment wrapText="1"/>
    </xf>
    <xf numFmtId="0" fontId="2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/>
    <xf numFmtId="9" fontId="6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0" fontId="1" fillId="0" borderId="1" xfId="0" applyNumberFormat="1" applyFont="1" applyFill="1" applyBorder="1"/>
    <xf numFmtId="0" fontId="1" fillId="0" borderId="15" xfId="0" applyFont="1" applyFill="1" applyBorder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3"/>
  <sheetViews>
    <sheetView tabSelected="1" view="pageBreakPreview" zoomScale="70" zoomScaleNormal="84" zoomScaleSheetLayoutView="70" workbookViewId="0">
      <pane xSplit="1" ySplit="14" topLeftCell="C15" activePane="bottomRight" state="frozen"/>
      <selection pane="topRight" activeCell="B1" sqref="B1"/>
      <selection pane="bottomLeft" activeCell="A13" sqref="A13"/>
      <selection pane="bottomRight" activeCell="P1" sqref="P1:T5"/>
    </sheetView>
  </sheetViews>
  <sheetFormatPr defaultColWidth="8.85546875" defaultRowHeight="15" x14ac:dyDescent="0.25"/>
  <cols>
    <col min="1" max="1" width="24.7109375" style="38" customWidth="1"/>
    <col min="2" max="2" width="8" style="2" customWidth="1"/>
    <col min="3" max="3" width="6.7109375" style="2" customWidth="1"/>
    <col min="4" max="4" width="9.42578125" style="2" customWidth="1"/>
    <col min="5" max="5" width="8.85546875" style="2"/>
    <col min="6" max="6" width="11.140625" style="2" customWidth="1"/>
    <col min="7" max="12" width="6.140625" style="2" customWidth="1"/>
    <col min="13" max="13" width="7.7109375" style="2" customWidth="1"/>
    <col min="14" max="14" width="6.140625" style="2" customWidth="1"/>
    <col min="15" max="15" width="7.7109375" style="2" customWidth="1"/>
    <col min="16" max="16" width="8" style="2" customWidth="1"/>
    <col min="17" max="17" width="7.7109375" style="2" customWidth="1"/>
    <col min="18" max="18" width="7.85546875" style="2" customWidth="1"/>
    <col min="19" max="19" width="8.85546875" style="2" customWidth="1"/>
    <col min="20" max="20" width="23.42578125" style="23" customWidth="1"/>
    <col min="21" max="16384" width="8.85546875" style="2"/>
  </cols>
  <sheetData>
    <row r="1" spans="1:20" ht="15.75" x14ac:dyDescent="0.25">
      <c r="P1" s="39"/>
      <c r="Q1" s="39"/>
      <c r="R1" s="39"/>
      <c r="S1" s="39"/>
      <c r="T1" s="40"/>
    </row>
    <row r="2" spans="1:20" ht="17.25" customHeight="1" x14ac:dyDescent="0.25">
      <c r="P2" s="39"/>
      <c r="Q2" s="39"/>
      <c r="R2" s="39"/>
      <c r="S2" s="39"/>
      <c r="T2" s="40"/>
    </row>
    <row r="3" spans="1:20" ht="21.75" customHeight="1" x14ac:dyDescent="0.25">
      <c r="P3" s="39"/>
      <c r="Q3" s="39"/>
      <c r="R3" s="39"/>
      <c r="S3" s="39"/>
      <c r="T3" s="40"/>
    </row>
    <row r="4" spans="1:20" ht="16.5" customHeight="1" x14ac:dyDescent="0.25">
      <c r="P4" s="39"/>
      <c r="Q4" s="39"/>
      <c r="R4" s="39"/>
      <c r="S4" s="39"/>
      <c r="T4" s="40"/>
    </row>
    <row r="5" spans="1:20" ht="15.75" x14ac:dyDescent="0.25">
      <c r="P5" s="39"/>
      <c r="Q5" s="39"/>
      <c r="R5" s="39"/>
      <c r="S5" s="39"/>
      <c r="T5" s="40"/>
    </row>
    <row r="6" spans="1:20" x14ac:dyDescent="0.25">
      <c r="A6" s="36"/>
    </row>
    <row r="7" spans="1:20" x14ac:dyDescent="0.25">
      <c r="A7" s="41" t="s">
        <v>102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5">
      <c r="A8" s="43" t="s">
        <v>103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x14ac:dyDescent="0.25">
      <c r="A9" s="42" t="s">
        <v>104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x14ac:dyDescent="0.25">
      <c r="A11" s="59" t="s">
        <v>0</v>
      </c>
      <c r="B11" s="59" t="s">
        <v>1</v>
      </c>
      <c r="C11" s="58" t="s">
        <v>5</v>
      </c>
      <c r="D11" s="58"/>
      <c r="E11" s="58"/>
      <c r="F11" s="59" t="s">
        <v>6</v>
      </c>
      <c r="G11" s="60" t="s">
        <v>106</v>
      </c>
      <c r="H11" s="61"/>
      <c r="I11" s="61"/>
      <c r="J11" s="61"/>
      <c r="K11" s="62"/>
      <c r="L11" s="60" t="s">
        <v>107</v>
      </c>
      <c r="M11" s="61"/>
      <c r="N11" s="61"/>
      <c r="O11" s="61"/>
      <c r="P11" s="61"/>
      <c r="Q11" s="61"/>
      <c r="R11" s="61"/>
      <c r="S11" s="62"/>
      <c r="T11" s="59" t="s">
        <v>7</v>
      </c>
    </row>
    <row r="12" spans="1:20" ht="47.45" customHeight="1" x14ac:dyDescent="0.25">
      <c r="A12" s="59"/>
      <c r="B12" s="59"/>
      <c r="C12" s="3" t="s">
        <v>2</v>
      </c>
      <c r="D12" s="3" t="s">
        <v>3</v>
      </c>
      <c r="E12" s="3" t="s">
        <v>4</v>
      </c>
      <c r="F12" s="59"/>
      <c r="G12" s="4" t="s">
        <v>30</v>
      </c>
      <c r="H12" s="4" t="s">
        <v>31</v>
      </c>
      <c r="I12" s="4" t="s">
        <v>32</v>
      </c>
      <c r="J12" s="4" t="s">
        <v>91</v>
      </c>
      <c r="K12" s="4" t="s">
        <v>92</v>
      </c>
      <c r="L12" s="4" t="s">
        <v>33</v>
      </c>
      <c r="M12" s="4" t="s">
        <v>34</v>
      </c>
      <c r="N12" s="4" t="s">
        <v>35</v>
      </c>
      <c r="O12" s="4" t="s">
        <v>93</v>
      </c>
      <c r="P12" s="4" t="s">
        <v>94</v>
      </c>
      <c r="Q12" s="4" t="s">
        <v>96</v>
      </c>
      <c r="R12" s="4" t="s">
        <v>95</v>
      </c>
      <c r="S12" s="4" t="s">
        <v>36</v>
      </c>
      <c r="T12" s="59"/>
    </row>
    <row r="13" spans="1:20" x14ac:dyDescent="0.25">
      <c r="A13" s="49" t="s">
        <v>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9" customHeigh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spans="1:20" ht="74.25" customHeight="1" x14ac:dyDescent="0.25">
      <c r="A15" s="5" t="s">
        <v>137</v>
      </c>
      <c r="B15" s="6">
        <v>60</v>
      </c>
      <c r="C15" s="6">
        <v>0.5</v>
      </c>
      <c r="D15" s="6">
        <v>0.1</v>
      </c>
      <c r="E15" s="6">
        <v>1.5</v>
      </c>
      <c r="F15" s="6">
        <v>8.5</v>
      </c>
      <c r="G15" s="6">
        <v>0.02</v>
      </c>
      <c r="H15" s="6">
        <v>6</v>
      </c>
      <c r="I15" s="6">
        <v>6</v>
      </c>
      <c r="J15" s="6">
        <v>0</v>
      </c>
      <c r="K15" s="6">
        <v>0.02</v>
      </c>
      <c r="L15" s="6">
        <v>14</v>
      </c>
      <c r="M15" s="6">
        <v>25</v>
      </c>
      <c r="N15" s="6">
        <v>8.4</v>
      </c>
      <c r="O15" s="6">
        <v>85</v>
      </c>
      <c r="P15" s="6">
        <v>1.8</v>
      </c>
      <c r="Q15" s="6">
        <v>0.18</v>
      </c>
      <c r="R15" s="6">
        <v>10</v>
      </c>
      <c r="S15" s="6">
        <v>0.36</v>
      </c>
      <c r="T15" s="7" t="s">
        <v>119</v>
      </c>
    </row>
    <row r="16" spans="1:20" ht="30" x14ac:dyDescent="0.25">
      <c r="A16" s="5" t="s">
        <v>37</v>
      </c>
      <c r="B16" s="6">
        <v>210</v>
      </c>
      <c r="C16" s="6">
        <v>4.8099999999999996</v>
      </c>
      <c r="D16" s="6">
        <v>7.79</v>
      </c>
      <c r="E16" s="6">
        <v>10.36</v>
      </c>
      <c r="F16" s="6">
        <v>131.33000000000001</v>
      </c>
      <c r="G16" s="6">
        <v>0.05</v>
      </c>
      <c r="H16" s="6">
        <v>7.13</v>
      </c>
      <c r="I16" s="6">
        <v>0.21</v>
      </c>
      <c r="J16" s="6">
        <v>0</v>
      </c>
      <c r="K16" s="6">
        <v>0.08</v>
      </c>
      <c r="L16" s="6">
        <v>43.3</v>
      </c>
      <c r="M16" s="6">
        <v>66.599999999999994</v>
      </c>
      <c r="N16" s="6">
        <v>23.32</v>
      </c>
      <c r="O16" s="6">
        <v>334.91</v>
      </c>
      <c r="P16" s="6">
        <v>22.36</v>
      </c>
      <c r="Q16" s="6">
        <v>5.4</v>
      </c>
      <c r="R16" s="6">
        <v>29.3</v>
      </c>
      <c r="S16" s="6">
        <v>1.28</v>
      </c>
      <c r="T16" s="7" t="s">
        <v>77</v>
      </c>
    </row>
    <row r="17" spans="1:20" ht="30" x14ac:dyDescent="0.25">
      <c r="A17" s="5" t="s">
        <v>123</v>
      </c>
      <c r="B17" s="6">
        <v>100</v>
      </c>
      <c r="C17" s="6">
        <v>7.04</v>
      </c>
      <c r="D17" s="6">
        <v>14.12</v>
      </c>
      <c r="E17" s="6">
        <v>7.81</v>
      </c>
      <c r="F17" s="6">
        <v>186.48</v>
      </c>
      <c r="G17" s="6">
        <v>0.06</v>
      </c>
      <c r="H17" s="6">
        <v>0.67</v>
      </c>
      <c r="I17" s="6">
        <v>0.06</v>
      </c>
      <c r="J17" s="6">
        <v>0.06</v>
      </c>
      <c r="K17" s="6">
        <v>0.05</v>
      </c>
      <c r="L17" s="6">
        <v>36.92</v>
      </c>
      <c r="M17" s="6">
        <v>73.260000000000005</v>
      </c>
      <c r="N17" s="6">
        <v>14.01</v>
      </c>
      <c r="O17" s="6">
        <v>279.39999999999998</v>
      </c>
      <c r="P17" s="6">
        <v>3.21</v>
      </c>
      <c r="Q17" s="6">
        <v>0</v>
      </c>
      <c r="R17" s="6">
        <v>0.02</v>
      </c>
      <c r="S17" s="6">
        <v>1.33</v>
      </c>
      <c r="T17" s="7" t="s">
        <v>78</v>
      </c>
    </row>
    <row r="18" spans="1:20" ht="60" x14ac:dyDescent="0.25">
      <c r="A18" s="5" t="s">
        <v>108</v>
      </c>
      <c r="B18" s="6">
        <v>150</v>
      </c>
      <c r="C18" s="6">
        <v>5.4</v>
      </c>
      <c r="D18" s="6">
        <v>4.9000000000000004</v>
      </c>
      <c r="E18" s="6">
        <v>32.799999999999997</v>
      </c>
      <c r="F18" s="6">
        <v>196.8</v>
      </c>
      <c r="G18" s="6">
        <v>0.06</v>
      </c>
      <c r="H18" s="6">
        <v>0</v>
      </c>
      <c r="I18" s="6">
        <v>0</v>
      </c>
      <c r="J18" s="6">
        <v>6.9000000000000006E-2</v>
      </c>
      <c r="K18" s="6">
        <v>0.03</v>
      </c>
      <c r="L18" s="6">
        <v>12</v>
      </c>
      <c r="M18" s="6">
        <v>41</v>
      </c>
      <c r="N18" s="6">
        <v>7.2</v>
      </c>
      <c r="O18" s="6">
        <v>53.8</v>
      </c>
      <c r="P18" s="6">
        <v>21</v>
      </c>
      <c r="Q18" s="6">
        <v>0.06</v>
      </c>
      <c r="R18" s="6">
        <v>12</v>
      </c>
      <c r="S18" s="6">
        <v>0.73</v>
      </c>
      <c r="T18" s="7" t="s">
        <v>109</v>
      </c>
    </row>
    <row r="19" spans="1:20" ht="75" x14ac:dyDescent="0.25">
      <c r="A19" s="5" t="s">
        <v>150</v>
      </c>
      <c r="B19" s="6">
        <v>200</v>
      </c>
      <c r="C19" s="6">
        <v>4.5999999999999996</v>
      </c>
      <c r="D19" s="6">
        <v>3.6</v>
      </c>
      <c r="E19" s="6">
        <v>12.6</v>
      </c>
      <c r="F19" s="6">
        <v>100.4</v>
      </c>
      <c r="G19" s="6">
        <v>0.04</v>
      </c>
      <c r="H19" s="6">
        <v>0.68</v>
      </c>
      <c r="I19" s="6">
        <v>17.3</v>
      </c>
      <c r="J19" s="6">
        <v>0</v>
      </c>
      <c r="K19" s="6">
        <v>0.17</v>
      </c>
      <c r="L19" s="6">
        <v>143</v>
      </c>
      <c r="M19" s="6">
        <v>130</v>
      </c>
      <c r="N19" s="6">
        <v>34</v>
      </c>
      <c r="O19" s="6">
        <v>220</v>
      </c>
      <c r="P19" s="6">
        <v>12</v>
      </c>
      <c r="Q19" s="6">
        <v>2.29</v>
      </c>
      <c r="R19" s="6">
        <v>38</v>
      </c>
      <c r="S19" s="6">
        <v>1.0900000000000001</v>
      </c>
      <c r="T19" s="7" t="s">
        <v>151</v>
      </c>
    </row>
    <row r="20" spans="1:20" x14ac:dyDescent="0.25">
      <c r="A20" s="5" t="s">
        <v>28</v>
      </c>
      <c r="B20" s="6">
        <v>40</v>
      </c>
      <c r="C20" s="6">
        <v>3.05</v>
      </c>
      <c r="D20" s="6">
        <v>0.25</v>
      </c>
      <c r="E20" s="6">
        <v>20.07</v>
      </c>
      <c r="F20" s="6">
        <v>94.73</v>
      </c>
      <c r="G20" s="6">
        <v>0.06</v>
      </c>
      <c r="H20" s="6">
        <v>0</v>
      </c>
      <c r="I20" s="6">
        <v>0</v>
      </c>
      <c r="J20" s="6">
        <v>0</v>
      </c>
      <c r="K20" s="6">
        <v>0.02</v>
      </c>
      <c r="L20" s="6">
        <v>9.1999999999999993</v>
      </c>
      <c r="M20" s="6">
        <v>33.6</v>
      </c>
      <c r="N20" s="6">
        <v>13.2</v>
      </c>
      <c r="O20" s="6">
        <v>51.6</v>
      </c>
      <c r="P20" s="6">
        <v>0</v>
      </c>
      <c r="Q20" s="6">
        <v>0</v>
      </c>
      <c r="R20" s="6">
        <v>0.01</v>
      </c>
      <c r="S20" s="6">
        <v>0.8</v>
      </c>
      <c r="T20" s="7" t="s">
        <v>29</v>
      </c>
    </row>
    <row r="21" spans="1:20" x14ac:dyDescent="0.25">
      <c r="A21" s="5" t="s">
        <v>39</v>
      </c>
      <c r="B21" s="6">
        <v>20</v>
      </c>
      <c r="C21" s="6">
        <v>1.32</v>
      </c>
      <c r="D21" s="6">
        <v>0.17</v>
      </c>
      <c r="E21" s="6">
        <v>8.48</v>
      </c>
      <c r="F21" s="6">
        <v>40.79</v>
      </c>
      <c r="G21" s="6">
        <v>3.5000000000000003E-2</v>
      </c>
      <c r="H21" s="6">
        <v>0</v>
      </c>
      <c r="I21" s="6">
        <v>0</v>
      </c>
      <c r="J21" s="6">
        <v>0</v>
      </c>
      <c r="K21" s="6">
        <v>1.4999999999999999E-2</v>
      </c>
      <c r="L21" s="6">
        <v>5.8</v>
      </c>
      <c r="M21" s="6">
        <v>17.399999999999999</v>
      </c>
      <c r="N21" s="6">
        <v>3.8</v>
      </c>
      <c r="O21" s="6">
        <v>27.2</v>
      </c>
      <c r="P21" s="6">
        <v>1.1200000000000001</v>
      </c>
      <c r="Q21" s="6">
        <v>0</v>
      </c>
      <c r="R21" s="6">
        <v>0</v>
      </c>
      <c r="S21" s="6">
        <v>0.8</v>
      </c>
      <c r="T21" s="7" t="s">
        <v>29</v>
      </c>
    </row>
    <row r="22" spans="1:20" ht="10.5" customHeight="1" thickBo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</row>
    <row r="23" spans="1:20" ht="15.75" thickBot="1" x14ac:dyDescent="0.3">
      <c r="A23" s="8" t="s">
        <v>9</v>
      </c>
      <c r="B23" s="9">
        <f>SUM(B15:B21)</f>
        <v>780</v>
      </c>
      <c r="C23" s="9">
        <f>SUM(C15:C21)</f>
        <v>26.720000000000002</v>
      </c>
      <c r="D23" s="9">
        <f t="shared" ref="D23:S23" si="0">SUM(D15:D21)</f>
        <v>30.93</v>
      </c>
      <c r="E23" s="9">
        <f t="shared" si="0"/>
        <v>93.61999999999999</v>
      </c>
      <c r="F23" s="9">
        <f t="shared" si="0"/>
        <v>759.03</v>
      </c>
      <c r="G23" s="9">
        <f t="shared" si="0"/>
        <v>0.32500000000000007</v>
      </c>
      <c r="H23" s="9">
        <f t="shared" si="0"/>
        <v>14.479999999999999</v>
      </c>
      <c r="I23" s="9">
        <f t="shared" si="0"/>
        <v>23.57</v>
      </c>
      <c r="J23" s="9">
        <f t="shared" si="0"/>
        <v>0.129</v>
      </c>
      <c r="K23" s="9">
        <f t="shared" si="0"/>
        <v>0.38500000000000006</v>
      </c>
      <c r="L23" s="9">
        <f t="shared" si="0"/>
        <v>264.22000000000003</v>
      </c>
      <c r="M23" s="9">
        <f t="shared" si="0"/>
        <v>386.86</v>
      </c>
      <c r="N23" s="9">
        <f t="shared" si="0"/>
        <v>103.93</v>
      </c>
      <c r="O23" s="9">
        <f t="shared" si="0"/>
        <v>1051.9099999999999</v>
      </c>
      <c r="P23" s="9">
        <f t="shared" si="0"/>
        <v>61.49</v>
      </c>
      <c r="Q23" s="9">
        <f t="shared" si="0"/>
        <v>7.93</v>
      </c>
      <c r="R23" s="9">
        <f t="shared" si="0"/>
        <v>89.33</v>
      </c>
      <c r="S23" s="9">
        <f t="shared" si="0"/>
        <v>6.39</v>
      </c>
      <c r="T23" s="8"/>
    </row>
    <row r="24" spans="1:20" x14ac:dyDescent="0.25">
      <c r="A24" s="47" t="s">
        <v>10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pans="1:20" ht="8.25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spans="1:20" ht="75" x14ac:dyDescent="0.25">
      <c r="A26" s="10" t="s">
        <v>40</v>
      </c>
      <c r="B26" s="6">
        <v>60</v>
      </c>
      <c r="C26" s="6">
        <v>0.8</v>
      </c>
      <c r="D26" s="6">
        <v>2.7</v>
      </c>
      <c r="E26" s="6">
        <v>4.5999999999999996</v>
      </c>
      <c r="F26" s="6">
        <v>45.6</v>
      </c>
      <c r="G26" s="6">
        <v>0.01</v>
      </c>
      <c r="H26" s="6">
        <v>2.2799999999999998</v>
      </c>
      <c r="I26" s="6">
        <v>0.68</v>
      </c>
      <c r="J26" s="6">
        <v>0</v>
      </c>
      <c r="K26" s="6">
        <v>0.02</v>
      </c>
      <c r="L26" s="6">
        <v>19</v>
      </c>
      <c r="M26" s="6">
        <v>22</v>
      </c>
      <c r="N26" s="6">
        <v>11</v>
      </c>
      <c r="O26" s="6">
        <v>136</v>
      </c>
      <c r="P26" s="6">
        <v>12</v>
      </c>
      <c r="Q26" s="6">
        <v>0.35</v>
      </c>
      <c r="R26" s="6">
        <v>11</v>
      </c>
      <c r="S26" s="6">
        <v>0.7</v>
      </c>
      <c r="T26" s="7" t="s">
        <v>113</v>
      </c>
    </row>
    <row r="27" spans="1:20" ht="30" x14ac:dyDescent="0.25">
      <c r="A27" s="10" t="s">
        <v>41</v>
      </c>
      <c r="B27" s="6">
        <v>200</v>
      </c>
      <c r="C27" s="6">
        <v>4.63</v>
      </c>
      <c r="D27" s="6">
        <v>4.43</v>
      </c>
      <c r="E27" s="6">
        <v>15.29</v>
      </c>
      <c r="F27" s="6">
        <v>118.41</v>
      </c>
      <c r="G27" s="6">
        <v>0.15</v>
      </c>
      <c r="H27" s="6">
        <v>4.3099999999999996</v>
      </c>
      <c r="I27" s="6">
        <v>0.21</v>
      </c>
      <c r="J27" s="6">
        <v>0</v>
      </c>
      <c r="K27" s="6">
        <v>0.06</v>
      </c>
      <c r="L27" s="6">
        <v>59.7</v>
      </c>
      <c r="M27" s="6">
        <v>64.2</v>
      </c>
      <c r="N27" s="6">
        <v>27.68</v>
      </c>
      <c r="O27" s="6">
        <v>383.59</v>
      </c>
      <c r="P27" s="6">
        <v>3.56</v>
      </c>
      <c r="Q27" s="6">
        <v>0</v>
      </c>
      <c r="R27" s="6">
        <v>0.02</v>
      </c>
      <c r="S27" s="6">
        <v>1.57</v>
      </c>
      <c r="T27" s="7" t="s">
        <v>80</v>
      </c>
    </row>
    <row r="28" spans="1:20" ht="30" x14ac:dyDescent="0.25">
      <c r="A28" s="10" t="s">
        <v>112</v>
      </c>
      <c r="B28" s="6">
        <v>100</v>
      </c>
      <c r="C28" s="6">
        <v>14.6</v>
      </c>
      <c r="D28" s="6">
        <v>12.6</v>
      </c>
      <c r="E28" s="6">
        <v>46.8</v>
      </c>
      <c r="F28" s="6">
        <v>346.5</v>
      </c>
      <c r="G28" s="6">
        <v>0.08</v>
      </c>
      <c r="H28" s="6">
        <v>2.72</v>
      </c>
      <c r="I28" s="6">
        <v>315.7</v>
      </c>
      <c r="J28" s="6">
        <v>0.17</v>
      </c>
      <c r="K28" s="6">
        <v>0.08</v>
      </c>
      <c r="L28" s="6">
        <v>144.28</v>
      </c>
      <c r="M28" s="6">
        <v>208</v>
      </c>
      <c r="N28" s="6">
        <v>55.71</v>
      </c>
      <c r="O28" s="6">
        <v>427.14</v>
      </c>
      <c r="P28" s="6">
        <v>144</v>
      </c>
      <c r="Q28" s="6">
        <v>12.3</v>
      </c>
      <c r="R28" s="6">
        <v>631.4</v>
      </c>
      <c r="S28" s="6">
        <v>1.05</v>
      </c>
      <c r="T28" s="7" t="s">
        <v>138</v>
      </c>
    </row>
    <row r="29" spans="1:20" ht="75" x14ac:dyDescent="0.25">
      <c r="A29" s="10" t="s">
        <v>110</v>
      </c>
      <c r="B29" s="6">
        <v>150</v>
      </c>
      <c r="C29" s="6">
        <v>3.2</v>
      </c>
      <c r="D29" s="6">
        <v>5.2</v>
      </c>
      <c r="E29" s="6">
        <v>19.8</v>
      </c>
      <c r="F29" s="6">
        <v>139.4</v>
      </c>
      <c r="G29" s="6">
        <v>0.12</v>
      </c>
      <c r="H29" s="6">
        <v>10.199999999999999</v>
      </c>
      <c r="I29" s="6">
        <v>23.8</v>
      </c>
      <c r="J29" s="6">
        <v>0.09</v>
      </c>
      <c r="K29" s="6">
        <v>0.11</v>
      </c>
      <c r="L29" s="6">
        <v>39</v>
      </c>
      <c r="M29" s="6">
        <v>84</v>
      </c>
      <c r="N29" s="6">
        <v>28</v>
      </c>
      <c r="O29" s="6">
        <v>625</v>
      </c>
      <c r="P29" s="6">
        <v>28</v>
      </c>
      <c r="Q29" s="6">
        <v>0.78</v>
      </c>
      <c r="R29" s="6">
        <v>43</v>
      </c>
      <c r="S29" s="6">
        <v>1.03</v>
      </c>
      <c r="T29" s="7" t="s">
        <v>111</v>
      </c>
    </row>
    <row r="30" spans="1:20" ht="75" x14ac:dyDescent="0.25">
      <c r="A30" s="10" t="s">
        <v>27</v>
      </c>
      <c r="B30" s="6">
        <v>200</v>
      </c>
      <c r="C30" s="6">
        <v>0.2</v>
      </c>
      <c r="D30" s="6">
        <v>0</v>
      </c>
      <c r="E30" s="6">
        <v>6.5</v>
      </c>
      <c r="F30" s="6">
        <v>26.8</v>
      </c>
      <c r="G30" s="6">
        <v>0</v>
      </c>
      <c r="H30" s="6">
        <v>0.04</v>
      </c>
      <c r="I30" s="6">
        <v>0.3</v>
      </c>
      <c r="J30" s="6">
        <v>0</v>
      </c>
      <c r="K30" s="6">
        <v>0.01</v>
      </c>
      <c r="L30" s="6">
        <v>4.5</v>
      </c>
      <c r="M30" s="6">
        <v>7.2</v>
      </c>
      <c r="N30" s="6">
        <v>3.8</v>
      </c>
      <c r="O30" s="6">
        <v>20.8</v>
      </c>
      <c r="P30" s="6">
        <v>0</v>
      </c>
      <c r="Q30" s="6">
        <v>0</v>
      </c>
      <c r="R30" s="6">
        <v>0</v>
      </c>
      <c r="S30" s="6">
        <v>0.73</v>
      </c>
      <c r="T30" s="7" t="s">
        <v>139</v>
      </c>
    </row>
    <row r="31" spans="1:20" x14ac:dyDescent="0.25">
      <c r="A31" s="10" t="s">
        <v>39</v>
      </c>
      <c r="B31" s="6">
        <v>20</v>
      </c>
      <c r="C31" s="6">
        <v>1.32</v>
      </c>
      <c r="D31" s="6">
        <v>0.17</v>
      </c>
      <c r="E31" s="6">
        <v>8.48</v>
      </c>
      <c r="F31" s="6">
        <v>40.79</v>
      </c>
      <c r="G31" s="6">
        <v>3.5000000000000003E-2</v>
      </c>
      <c r="H31" s="6">
        <v>0</v>
      </c>
      <c r="I31" s="6">
        <v>0</v>
      </c>
      <c r="J31" s="6">
        <v>0</v>
      </c>
      <c r="K31" s="6">
        <v>1.4999999999999999E-2</v>
      </c>
      <c r="L31" s="6">
        <v>5.8</v>
      </c>
      <c r="M31" s="6">
        <v>17.399999999999999</v>
      </c>
      <c r="N31" s="6">
        <v>3.8</v>
      </c>
      <c r="O31" s="6">
        <v>27.2</v>
      </c>
      <c r="P31" s="6">
        <v>1.1200000000000001</v>
      </c>
      <c r="Q31" s="6">
        <v>0</v>
      </c>
      <c r="R31" s="6">
        <v>0</v>
      </c>
      <c r="S31" s="6">
        <v>0.8</v>
      </c>
      <c r="T31" s="7" t="s">
        <v>29</v>
      </c>
    </row>
    <row r="32" spans="1:20" x14ac:dyDescent="0.25">
      <c r="A32" s="10" t="s">
        <v>28</v>
      </c>
      <c r="B32" s="6">
        <v>40</v>
      </c>
      <c r="C32" s="6">
        <v>3.05</v>
      </c>
      <c r="D32" s="6">
        <v>0.25</v>
      </c>
      <c r="E32" s="6">
        <v>20.07</v>
      </c>
      <c r="F32" s="6">
        <v>94.73</v>
      </c>
      <c r="G32" s="6">
        <v>0.06</v>
      </c>
      <c r="H32" s="6">
        <v>0</v>
      </c>
      <c r="I32" s="6">
        <v>0</v>
      </c>
      <c r="J32" s="6">
        <v>0</v>
      </c>
      <c r="K32" s="6">
        <v>0.02</v>
      </c>
      <c r="L32" s="6">
        <v>9.1999999999999993</v>
      </c>
      <c r="M32" s="6">
        <v>33.6</v>
      </c>
      <c r="N32" s="6">
        <v>13.2</v>
      </c>
      <c r="O32" s="6">
        <v>51.6</v>
      </c>
      <c r="P32" s="6">
        <v>0</v>
      </c>
      <c r="Q32" s="6">
        <v>0</v>
      </c>
      <c r="R32" s="6">
        <v>0.01</v>
      </c>
      <c r="S32" s="6">
        <v>0.8</v>
      </c>
      <c r="T32" s="7" t="s">
        <v>29</v>
      </c>
    </row>
    <row r="33" spans="1:20" ht="8.25" customHeight="1" thickBo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pans="1:20" ht="15.75" thickBot="1" x14ac:dyDescent="0.3">
      <c r="A34" s="11" t="s">
        <v>11</v>
      </c>
      <c r="B34" s="9">
        <f>SUM(B26:B32)</f>
        <v>770</v>
      </c>
      <c r="C34" s="9">
        <f t="shared" ref="C34:S34" si="1">SUM(C26:C32)</f>
        <v>27.8</v>
      </c>
      <c r="D34" s="9">
        <f t="shared" si="1"/>
        <v>25.35</v>
      </c>
      <c r="E34" s="9">
        <f t="shared" si="1"/>
        <v>121.53999999999999</v>
      </c>
      <c r="F34" s="9">
        <f t="shared" si="1"/>
        <v>812.2299999999999</v>
      </c>
      <c r="G34" s="9">
        <f t="shared" si="1"/>
        <v>0.45500000000000002</v>
      </c>
      <c r="H34" s="9">
        <f t="shared" si="1"/>
        <v>19.549999999999997</v>
      </c>
      <c r="I34" s="9">
        <f t="shared" si="1"/>
        <v>340.69</v>
      </c>
      <c r="J34" s="9">
        <f t="shared" si="1"/>
        <v>0.26</v>
      </c>
      <c r="K34" s="9">
        <f t="shared" si="1"/>
        <v>0.31500000000000006</v>
      </c>
      <c r="L34" s="9">
        <f t="shared" si="1"/>
        <v>281.48</v>
      </c>
      <c r="M34" s="9">
        <f t="shared" si="1"/>
        <v>436.4</v>
      </c>
      <c r="N34" s="9">
        <f t="shared" si="1"/>
        <v>143.19</v>
      </c>
      <c r="O34" s="9">
        <f t="shared" si="1"/>
        <v>1671.33</v>
      </c>
      <c r="P34" s="9">
        <f t="shared" si="1"/>
        <v>188.68</v>
      </c>
      <c r="Q34" s="9">
        <f t="shared" si="1"/>
        <v>13.43</v>
      </c>
      <c r="R34" s="9">
        <f t="shared" si="1"/>
        <v>685.43</v>
      </c>
      <c r="S34" s="9">
        <f t="shared" si="1"/>
        <v>6.68</v>
      </c>
      <c r="T34" s="12"/>
    </row>
    <row r="35" spans="1:20" x14ac:dyDescent="0.25">
      <c r="A35" s="49" t="s">
        <v>12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1:20" ht="9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0" ht="30" x14ac:dyDescent="0.25">
      <c r="A37" s="5" t="s">
        <v>114</v>
      </c>
      <c r="B37" s="6">
        <v>60</v>
      </c>
      <c r="C37" s="6">
        <v>0.95</v>
      </c>
      <c r="D37" s="6">
        <v>4.0599999999999996</v>
      </c>
      <c r="E37" s="6">
        <v>4.9400000000000004</v>
      </c>
      <c r="F37" s="6">
        <v>61.57</v>
      </c>
      <c r="G37" s="6">
        <v>0.01</v>
      </c>
      <c r="H37" s="6">
        <v>15.18</v>
      </c>
      <c r="I37" s="6">
        <v>0</v>
      </c>
      <c r="J37" s="6">
        <v>0</v>
      </c>
      <c r="K37" s="6">
        <v>0.01</v>
      </c>
      <c r="L37" s="6">
        <v>30.6</v>
      </c>
      <c r="M37" s="6">
        <v>18.63</v>
      </c>
      <c r="N37" s="6">
        <v>8.6199999999999992</v>
      </c>
      <c r="O37" s="6">
        <v>156.38999999999999</v>
      </c>
      <c r="P37" s="6">
        <v>1.64</v>
      </c>
      <c r="Q37" s="6">
        <v>0</v>
      </c>
      <c r="R37" s="6">
        <v>0.01</v>
      </c>
      <c r="S37" s="6">
        <v>0.35</v>
      </c>
      <c r="T37" s="7" t="s">
        <v>81</v>
      </c>
    </row>
    <row r="38" spans="1:20" ht="30" x14ac:dyDescent="0.25">
      <c r="A38" s="5" t="s">
        <v>82</v>
      </c>
      <c r="B38" s="6">
        <v>200</v>
      </c>
      <c r="C38" s="6">
        <v>4.55</v>
      </c>
      <c r="D38" s="6">
        <v>6.98</v>
      </c>
      <c r="E38" s="6">
        <v>13.13</v>
      </c>
      <c r="F38" s="6">
        <v>133.97999999999999</v>
      </c>
      <c r="G38" s="6">
        <v>0.06</v>
      </c>
      <c r="H38" s="6">
        <v>5.47</v>
      </c>
      <c r="I38" s="6">
        <v>0.17</v>
      </c>
      <c r="J38" s="6">
        <v>0</v>
      </c>
      <c r="K38" s="6">
        <v>0.06</v>
      </c>
      <c r="L38" s="6">
        <v>43.58</v>
      </c>
      <c r="M38" s="6">
        <v>79.3</v>
      </c>
      <c r="N38" s="6">
        <v>23.78</v>
      </c>
      <c r="O38" s="6">
        <v>419.09</v>
      </c>
      <c r="P38" s="6">
        <v>4.46</v>
      </c>
      <c r="Q38" s="6">
        <v>0</v>
      </c>
      <c r="R38" s="6">
        <v>0.04</v>
      </c>
      <c r="S38" s="6">
        <v>1.18</v>
      </c>
      <c r="T38" s="7" t="s">
        <v>83</v>
      </c>
    </row>
    <row r="39" spans="1:20" ht="75" x14ac:dyDescent="0.25">
      <c r="A39" s="5" t="s">
        <v>42</v>
      </c>
      <c r="B39" s="6">
        <v>200</v>
      </c>
      <c r="C39" s="6">
        <v>27.3</v>
      </c>
      <c r="D39" s="6">
        <v>8.1</v>
      </c>
      <c r="E39" s="6">
        <v>33.200000000000003</v>
      </c>
      <c r="F39" s="6">
        <v>314.60000000000002</v>
      </c>
      <c r="G39" s="6">
        <v>0.08</v>
      </c>
      <c r="H39" s="6">
        <v>2.36</v>
      </c>
      <c r="I39" s="6">
        <v>0.14699999999999999</v>
      </c>
      <c r="J39" s="6">
        <v>0</v>
      </c>
      <c r="K39" s="6">
        <v>0.08</v>
      </c>
      <c r="L39" s="6">
        <v>20</v>
      </c>
      <c r="M39" s="6">
        <v>234</v>
      </c>
      <c r="N39" s="6">
        <v>108</v>
      </c>
      <c r="O39" s="6">
        <v>383</v>
      </c>
      <c r="P39" s="6">
        <v>40</v>
      </c>
      <c r="Q39" s="6">
        <v>27.5</v>
      </c>
      <c r="R39" s="6">
        <v>169</v>
      </c>
      <c r="S39" s="6">
        <v>2.02</v>
      </c>
      <c r="T39" s="7" t="s">
        <v>121</v>
      </c>
    </row>
    <row r="40" spans="1:20" ht="75" x14ac:dyDescent="0.25">
      <c r="A40" s="5" t="s">
        <v>105</v>
      </c>
      <c r="B40" s="6">
        <v>200</v>
      </c>
      <c r="C40" s="6">
        <v>0.5</v>
      </c>
      <c r="D40" s="6">
        <v>0</v>
      </c>
      <c r="E40" s="6">
        <v>19.8</v>
      </c>
      <c r="F40" s="6">
        <v>81</v>
      </c>
      <c r="G40" s="6">
        <v>0</v>
      </c>
      <c r="H40" s="6">
        <v>0.02</v>
      </c>
      <c r="I40" s="6">
        <v>15</v>
      </c>
      <c r="J40" s="6">
        <v>0</v>
      </c>
      <c r="K40" s="6">
        <v>0</v>
      </c>
      <c r="L40" s="6">
        <v>50</v>
      </c>
      <c r="M40" s="6">
        <v>4.3</v>
      </c>
      <c r="N40" s="6">
        <v>2.1</v>
      </c>
      <c r="O40" s="6">
        <v>0.17</v>
      </c>
      <c r="P40" s="6">
        <v>0</v>
      </c>
      <c r="Q40" s="6">
        <v>0</v>
      </c>
      <c r="R40" s="6">
        <v>0</v>
      </c>
      <c r="S40" s="6">
        <v>0.09</v>
      </c>
      <c r="T40" s="7" t="s">
        <v>145</v>
      </c>
    </row>
    <row r="41" spans="1:20" x14ac:dyDescent="0.25">
      <c r="A41" s="5" t="s">
        <v>28</v>
      </c>
      <c r="B41" s="6">
        <v>40</v>
      </c>
      <c r="C41" s="6">
        <v>3.05</v>
      </c>
      <c r="D41" s="6">
        <v>0.25</v>
      </c>
      <c r="E41" s="6">
        <v>20.07</v>
      </c>
      <c r="F41" s="6">
        <v>94.73</v>
      </c>
      <c r="G41" s="6">
        <v>0.06</v>
      </c>
      <c r="H41" s="6">
        <v>0</v>
      </c>
      <c r="I41" s="6">
        <v>0</v>
      </c>
      <c r="J41" s="6">
        <v>0</v>
      </c>
      <c r="K41" s="6">
        <v>0.02</v>
      </c>
      <c r="L41" s="6">
        <v>9.1999999999999993</v>
      </c>
      <c r="M41" s="6">
        <v>33.6</v>
      </c>
      <c r="N41" s="6">
        <v>13.2</v>
      </c>
      <c r="O41" s="6">
        <v>51.6</v>
      </c>
      <c r="P41" s="6">
        <v>0</v>
      </c>
      <c r="Q41" s="6">
        <v>0</v>
      </c>
      <c r="R41" s="6">
        <v>0.01</v>
      </c>
      <c r="S41" s="6">
        <v>0.8</v>
      </c>
      <c r="T41" s="7" t="s">
        <v>29</v>
      </c>
    </row>
    <row r="42" spans="1:20" x14ac:dyDescent="0.25">
      <c r="A42" s="5" t="s">
        <v>39</v>
      </c>
      <c r="B42" s="6">
        <v>20</v>
      </c>
      <c r="C42" s="6">
        <v>1.32</v>
      </c>
      <c r="D42" s="6">
        <v>0.17</v>
      </c>
      <c r="E42" s="6">
        <v>8.48</v>
      </c>
      <c r="F42" s="6">
        <v>40.79</v>
      </c>
      <c r="G42" s="6">
        <v>3.5000000000000003E-2</v>
      </c>
      <c r="H42" s="6">
        <v>0</v>
      </c>
      <c r="I42" s="6">
        <v>0</v>
      </c>
      <c r="J42" s="6">
        <v>0</v>
      </c>
      <c r="K42" s="6">
        <v>1.4999999999999999E-2</v>
      </c>
      <c r="L42" s="6">
        <v>5.8</v>
      </c>
      <c r="M42" s="6">
        <v>17.399999999999999</v>
      </c>
      <c r="N42" s="6">
        <v>3.8</v>
      </c>
      <c r="O42" s="6">
        <v>27.2</v>
      </c>
      <c r="P42" s="6">
        <v>1.1200000000000001</v>
      </c>
      <c r="Q42" s="6">
        <v>0</v>
      </c>
      <c r="R42" s="6">
        <v>0</v>
      </c>
      <c r="S42" s="6">
        <v>0.8</v>
      </c>
      <c r="T42" s="13" t="s">
        <v>29</v>
      </c>
    </row>
    <row r="43" spans="1:20" ht="9.75" customHeight="1" thickBo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</row>
    <row r="44" spans="1:20" ht="15.75" thickBot="1" x14ac:dyDescent="0.3">
      <c r="A44" s="8" t="s">
        <v>13</v>
      </c>
      <c r="B44" s="9">
        <f>SUM(B37:B42)</f>
        <v>720</v>
      </c>
      <c r="C44" s="9">
        <f t="shared" ref="C44:S44" si="2">SUM(C37:C42)</f>
        <v>37.669999999999995</v>
      </c>
      <c r="D44" s="9">
        <f t="shared" si="2"/>
        <v>19.560000000000002</v>
      </c>
      <c r="E44" s="9">
        <f t="shared" si="2"/>
        <v>99.620000000000019</v>
      </c>
      <c r="F44" s="9">
        <f t="shared" si="2"/>
        <v>726.67</v>
      </c>
      <c r="G44" s="9">
        <f t="shared" si="2"/>
        <v>0.245</v>
      </c>
      <c r="H44" s="9">
        <f t="shared" si="2"/>
        <v>23.029999999999998</v>
      </c>
      <c r="I44" s="9">
        <f t="shared" si="2"/>
        <v>15.317</v>
      </c>
      <c r="J44" s="9">
        <f t="shared" si="2"/>
        <v>0</v>
      </c>
      <c r="K44" s="9">
        <f t="shared" si="2"/>
        <v>0.185</v>
      </c>
      <c r="L44" s="9">
        <f t="shared" si="2"/>
        <v>159.18</v>
      </c>
      <c r="M44" s="9">
        <f t="shared" si="2"/>
        <v>387.23</v>
      </c>
      <c r="N44" s="9">
        <f t="shared" si="2"/>
        <v>159.5</v>
      </c>
      <c r="O44" s="9">
        <f t="shared" si="2"/>
        <v>1037.45</v>
      </c>
      <c r="P44" s="9">
        <f t="shared" si="2"/>
        <v>47.22</v>
      </c>
      <c r="Q44" s="9">
        <f t="shared" si="2"/>
        <v>27.5</v>
      </c>
      <c r="R44" s="9">
        <f t="shared" si="2"/>
        <v>169.06</v>
      </c>
      <c r="S44" s="9">
        <f t="shared" si="2"/>
        <v>5.2399999999999993</v>
      </c>
      <c r="T44" s="12"/>
    </row>
    <row r="45" spans="1:20" x14ac:dyDescent="0.25">
      <c r="A45" s="47" t="s">
        <v>14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</row>
    <row r="46" spans="1:20" ht="9.7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</row>
    <row r="47" spans="1:20" ht="75" x14ac:dyDescent="0.25">
      <c r="A47" s="10" t="s">
        <v>134</v>
      </c>
      <c r="B47" s="6">
        <v>60</v>
      </c>
      <c r="C47" s="6">
        <v>0.91</v>
      </c>
      <c r="D47" s="6">
        <v>2.8</v>
      </c>
      <c r="E47" s="6">
        <v>4.43</v>
      </c>
      <c r="F47" s="6">
        <v>46.8</v>
      </c>
      <c r="G47" s="6">
        <v>0.01</v>
      </c>
      <c r="H47" s="6">
        <v>7.42</v>
      </c>
      <c r="I47" s="6">
        <v>10.1</v>
      </c>
      <c r="J47" s="6">
        <v>0</v>
      </c>
      <c r="K47" s="6">
        <v>0.02</v>
      </c>
      <c r="L47" s="6">
        <v>18</v>
      </c>
      <c r="M47" s="6">
        <v>18</v>
      </c>
      <c r="N47" s="6">
        <v>10</v>
      </c>
      <c r="O47" s="6">
        <v>204</v>
      </c>
      <c r="P47" s="6">
        <v>8.6</v>
      </c>
      <c r="Q47" s="6">
        <v>0.21</v>
      </c>
      <c r="R47" s="6">
        <v>6.1</v>
      </c>
      <c r="S47" s="6">
        <v>0.46</v>
      </c>
      <c r="T47" s="7" t="s">
        <v>142</v>
      </c>
    </row>
    <row r="48" spans="1:20" ht="30" x14ac:dyDescent="0.25">
      <c r="A48" s="10" t="s">
        <v>43</v>
      </c>
      <c r="B48" s="6">
        <v>200</v>
      </c>
      <c r="C48" s="14">
        <v>2.15</v>
      </c>
      <c r="D48" s="6">
        <v>2.2000000000000002</v>
      </c>
      <c r="E48" s="6">
        <v>19.96</v>
      </c>
      <c r="F48" s="6">
        <v>94.6</v>
      </c>
      <c r="G48" s="6">
        <v>0.06</v>
      </c>
      <c r="H48" s="6">
        <v>5.46</v>
      </c>
      <c r="I48" s="6">
        <v>0.16</v>
      </c>
      <c r="J48" s="6">
        <v>0</v>
      </c>
      <c r="K48" s="6">
        <v>0.04</v>
      </c>
      <c r="L48" s="6">
        <v>35.18</v>
      </c>
      <c r="M48" s="6">
        <v>43.3</v>
      </c>
      <c r="N48" s="6">
        <v>17.7</v>
      </c>
      <c r="O48" s="6">
        <v>262.39999999999998</v>
      </c>
      <c r="P48" s="6">
        <v>2.68</v>
      </c>
      <c r="Q48" s="6">
        <v>0</v>
      </c>
      <c r="R48" s="6">
        <v>8.0000000000000002E-3</v>
      </c>
      <c r="S48" s="6">
        <v>0.79</v>
      </c>
      <c r="T48" s="7" t="s">
        <v>147</v>
      </c>
    </row>
    <row r="49" spans="1:20" ht="30" x14ac:dyDescent="0.25">
      <c r="A49" s="10" t="s">
        <v>44</v>
      </c>
      <c r="B49" s="6">
        <v>100</v>
      </c>
      <c r="C49" s="6">
        <v>9.5500000000000007</v>
      </c>
      <c r="D49" s="6">
        <v>10.85</v>
      </c>
      <c r="E49" s="6">
        <v>10.74</v>
      </c>
      <c r="F49" s="6">
        <v>179.34</v>
      </c>
      <c r="G49" s="6">
        <v>0.107</v>
      </c>
      <c r="H49" s="6">
        <v>2.88</v>
      </c>
      <c r="I49" s="6">
        <v>38.64</v>
      </c>
      <c r="J49" s="6">
        <v>0.02</v>
      </c>
      <c r="K49" s="6">
        <v>0.06</v>
      </c>
      <c r="L49" s="6">
        <v>24</v>
      </c>
      <c r="M49" s="6">
        <v>99</v>
      </c>
      <c r="N49" s="6">
        <v>15</v>
      </c>
      <c r="O49" s="6">
        <v>245</v>
      </c>
      <c r="P49" s="6">
        <v>12</v>
      </c>
      <c r="Q49" s="6">
        <v>14</v>
      </c>
      <c r="R49" s="6">
        <v>0.7</v>
      </c>
      <c r="S49" s="6">
        <v>1</v>
      </c>
      <c r="T49" s="7" t="s">
        <v>85</v>
      </c>
    </row>
    <row r="50" spans="1:20" ht="60" x14ac:dyDescent="0.25">
      <c r="A50" s="10" t="s">
        <v>45</v>
      </c>
      <c r="B50" s="6">
        <v>150</v>
      </c>
      <c r="C50" s="6">
        <v>3.7</v>
      </c>
      <c r="D50" s="6">
        <v>4.4000000000000004</v>
      </c>
      <c r="E50" s="6">
        <v>14.6</v>
      </c>
      <c r="F50" s="6">
        <v>113.5</v>
      </c>
      <c r="G50" s="6">
        <v>0.03</v>
      </c>
      <c r="H50" s="6">
        <v>31.9</v>
      </c>
      <c r="I50" s="6">
        <v>125</v>
      </c>
      <c r="J50" s="6">
        <v>0.09</v>
      </c>
      <c r="K50" s="6">
        <v>0.06</v>
      </c>
      <c r="L50" s="6">
        <v>82</v>
      </c>
      <c r="M50" s="6">
        <v>63</v>
      </c>
      <c r="N50" s="6">
        <v>32</v>
      </c>
      <c r="O50" s="6">
        <v>506</v>
      </c>
      <c r="P50" s="6">
        <v>25</v>
      </c>
      <c r="Q50" s="6">
        <v>0.7</v>
      </c>
      <c r="R50" s="6">
        <v>29</v>
      </c>
      <c r="S50" s="6">
        <v>1.23</v>
      </c>
      <c r="T50" s="7" t="s">
        <v>144</v>
      </c>
    </row>
    <row r="51" spans="1:20" ht="75" x14ac:dyDescent="0.25">
      <c r="A51" s="10" t="s">
        <v>140</v>
      </c>
      <c r="B51" s="6">
        <v>200</v>
      </c>
      <c r="C51" s="6">
        <v>0.3</v>
      </c>
      <c r="D51" s="6">
        <v>0</v>
      </c>
      <c r="E51" s="6">
        <v>6.7</v>
      </c>
      <c r="F51" s="6">
        <v>27.9</v>
      </c>
      <c r="G51" s="6">
        <v>0</v>
      </c>
      <c r="H51" s="6">
        <v>1.1599999999999999</v>
      </c>
      <c r="I51" s="6">
        <v>0.38</v>
      </c>
      <c r="J51" s="6">
        <v>0</v>
      </c>
      <c r="K51" s="6">
        <v>0.01</v>
      </c>
      <c r="L51" s="6">
        <v>6.9</v>
      </c>
      <c r="M51" s="6">
        <v>8.5</v>
      </c>
      <c r="N51" s="6">
        <v>4.5999999999999996</v>
      </c>
      <c r="O51" s="6">
        <v>30.2</v>
      </c>
      <c r="P51" s="6">
        <v>0</v>
      </c>
      <c r="Q51" s="6">
        <v>0.02</v>
      </c>
      <c r="R51" s="6">
        <v>0.7</v>
      </c>
      <c r="S51" s="6">
        <v>0.77</v>
      </c>
      <c r="T51" s="7" t="s">
        <v>115</v>
      </c>
    </row>
    <row r="52" spans="1:20" x14ac:dyDescent="0.25">
      <c r="A52" s="10" t="s">
        <v>39</v>
      </c>
      <c r="B52" s="6">
        <v>20</v>
      </c>
      <c r="C52" s="6">
        <v>1.32</v>
      </c>
      <c r="D52" s="6">
        <v>0.17</v>
      </c>
      <c r="E52" s="6">
        <v>8.48</v>
      </c>
      <c r="F52" s="6">
        <v>40.79</v>
      </c>
      <c r="G52" s="6">
        <v>3.5000000000000003E-2</v>
      </c>
      <c r="H52" s="6">
        <v>0</v>
      </c>
      <c r="I52" s="6">
        <v>0</v>
      </c>
      <c r="J52" s="6">
        <v>0</v>
      </c>
      <c r="K52" s="6">
        <v>1.4999999999999999E-2</v>
      </c>
      <c r="L52" s="6">
        <v>5.8</v>
      </c>
      <c r="M52" s="6">
        <v>17.399999999999999</v>
      </c>
      <c r="N52" s="6">
        <v>3.8</v>
      </c>
      <c r="O52" s="6">
        <v>27.2</v>
      </c>
      <c r="P52" s="6">
        <v>1.1200000000000001</v>
      </c>
      <c r="Q52" s="6">
        <v>0</v>
      </c>
      <c r="R52" s="6">
        <v>0</v>
      </c>
      <c r="S52" s="6">
        <v>0.8</v>
      </c>
      <c r="T52" s="7" t="s">
        <v>29</v>
      </c>
    </row>
    <row r="53" spans="1:20" x14ac:dyDescent="0.25">
      <c r="A53" s="10" t="s">
        <v>28</v>
      </c>
      <c r="B53" s="6">
        <v>40</v>
      </c>
      <c r="C53" s="6">
        <v>3.05</v>
      </c>
      <c r="D53" s="6">
        <v>0.25</v>
      </c>
      <c r="E53" s="6">
        <v>20.07</v>
      </c>
      <c r="F53" s="6">
        <v>94.73</v>
      </c>
      <c r="G53" s="6">
        <v>0.06</v>
      </c>
      <c r="H53" s="6">
        <v>0</v>
      </c>
      <c r="I53" s="6">
        <v>0</v>
      </c>
      <c r="J53" s="6">
        <v>0</v>
      </c>
      <c r="K53" s="6">
        <v>0.02</v>
      </c>
      <c r="L53" s="6">
        <v>9.1999999999999993</v>
      </c>
      <c r="M53" s="6">
        <v>33.6</v>
      </c>
      <c r="N53" s="6">
        <v>13.2</v>
      </c>
      <c r="O53" s="6">
        <v>51.6</v>
      </c>
      <c r="P53" s="6">
        <v>0</v>
      </c>
      <c r="Q53" s="6">
        <v>0</v>
      </c>
      <c r="R53" s="6">
        <v>0.01</v>
      </c>
      <c r="S53" s="6">
        <v>0.8</v>
      </c>
      <c r="T53" s="7" t="s">
        <v>29</v>
      </c>
    </row>
    <row r="54" spans="1:20" ht="10.5" customHeight="1" thickBo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</row>
    <row r="55" spans="1:20" ht="30" thickBot="1" x14ac:dyDescent="0.3">
      <c r="A55" s="8" t="s">
        <v>15</v>
      </c>
      <c r="B55" s="9">
        <f>SUM(B47:B53)</f>
        <v>770</v>
      </c>
      <c r="C55" s="9">
        <f t="shared" ref="C55:S55" si="3">SUM(C47:C53)</f>
        <v>20.980000000000004</v>
      </c>
      <c r="D55" s="9">
        <f t="shared" si="3"/>
        <v>20.67</v>
      </c>
      <c r="E55" s="9">
        <f t="shared" si="3"/>
        <v>84.980000000000018</v>
      </c>
      <c r="F55" s="9">
        <f t="shared" si="3"/>
        <v>597.66</v>
      </c>
      <c r="G55" s="9">
        <f t="shared" si="3"/>
        <v>0.30199999999999999</v>
      </c>
      <c r="H55" s="9">
        <f t="shared" si="3"/>
        <v>48.819999999999993</v>
      </c>
      <c r="I55" s="9">
        <f t="shared" si="3"/>
        <v>174.28</v>
      </c>
      <c r="J55" s="9">
        <f t="shared" si="3"/>
        <v>0.11</v>
      </c>
      <c r="K55" s="9">
        <f t="shared" si="3"/>
        <v>0.22500000000000001</v>
      </c>
      <c r="L55" s="9">
        <f t="shared" si="3"/>
        <v>181.08</v>
      </c>
      <c r="M55" s="9">
        <f t="shared" si="3"/>
        <v>282.8</v>
      </c>
      <c r="N55" s="9">
        <f t="shared" si="3"/>
        <v>96.3</v>
      </c>
      <c r="O55" s="9">
        <f t="shared" si="3"/>
        <v>1326.4</v>
      </c>
      <c r="P55" s="9">
        <f t="shared" si="3"/>
        <v>49.4</v>
      </c>
      <c r="Q55" s="9">
        <f t="shared" si="3"/>
        <v>14.93</v>
      </c>
      <c r="R55" s="9">
        <f t="shared" si="3"/>
        <v>36.518000000000001</v>
      </c>
      <c r="S55" s="9">
        <f t="shared" si="3"/>
        <v>5.85</v>
      </c>
      <c r="T55" s="12"/>
    </row>
    <row r="56" spans="1:20" x14ac:dyDescent="0.25">
      <c r="A56" s="49" t="s">
        <v>16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</row>
    <row r="57" spans="1:20" ht="10.5" customHeight="1" x14ac:dyDescent="0.25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7"/>
    </row>
    <row r="58" spans="1:20" ht="60" x14ac:dyDescent="0.25">
      <c r="A58" s="5" t="s">
        <v>124</v>
      </c>
      <c r="B58" s="6">
        <v>60</v>
      </c>
      <c r="C58" s="6">
        <v>1</v>
      </c>
      <c r="D58" s="6">
        <v>6.1</v>
      </c>
      <c r="E58" s="6">
        <v>5.8</v>
      </c>
      <c r="F58" s="6">
        <v>81.5</v>
      </c>
      <c r="G58" s="6">
        <v>0.02</v>
      </c>
      <c r="H58" s="6">
        <v>23.1</v>
      </c>
      <c r="I58" s="6">
        <v>122</v>
      </c>
      <c r="J58" s="6">
        <v>0</v>
      </c>
      <c r="K58" s="6">
        <v>0.02</v>
      </c>
      <c r="L58" s="6">
        <v>27</v>
      </c>
      <c r="M58" s="6">
        <v>19</v>
      </c>
      <c r="N58" s="6">
        <v>10</v>
      </c>
      <c r="O58" s="6">
        <v>163</v>
      </c>
      <c r="P58" s="6">
        <v>9.8000000000000007</v>
      </c>
      <c r="Q58" s="6">
        <v>0.16</v>
      </c>
      <c r="R58" s="6">
        <v>8.3000000000000007</v>
      </c>
      <c r="S58" s="6">
        <v>0.36</v>
      </c>
      <c r="T58" s="7" t="s">
        <v>131</v>
      </c>
    </row>
    <row r="59" spans="1:20" ht="30" x14ac:dyDescent="0.25">
      <c r="A59" s="5" t="s">
        <v>122</v>
      </c>
      <c r="B59" s="6">
        <v>200</v>
      </c>
      <c r="C59" s="6">
        <v>1.55</v>
      </c>
      <c r="D59" s="6">
        <v>2.1800000000000002</v>
      </c>
      <c r="E59" s="6">
        <v>11.66</v>
      </c>
      <c r="F59" s="6">
        <v>72.599999999999994</v>
      </c>
      <c r="G59" s="6">
        <v>7.5999999999999998E-2</v>
      </c>
      <c r="H59" s="6">
        <v>6.6</v>
      </c>
      <c r="I59" s="6">
        <v>8</v>
      </c>
      <c r="J59" s="6">
        <v>6.6000000000000003E-2</v>
      </c>
      <c r="K59" s="6">
        <v>4.5999999999999999E-2</v>
      </c>
      <c r="L59" s="6">
        <v>38.14</v>
      </c>
      <c r="M59" s="6">
        <v>50.04</v>
      </c>
      <c r="N59" s="6">
        <v>12</v>
      </c>
      <c r="O59" s="6">
        <v>135</v>
      </c>
      <c r="P59" s="6">
        <v>14.6</v>
      </c>
      <c r="Q59" s="6">
        <v>1.1000000000000001</v>
      </c>
      <c r="R59" s="6">
        <v>18.2</v>
      </c>
      <c r="S59" s="6">
        <v>0.4</v>
      </c>
      <c r="T59" s="7" t="s">
        <v>86</v>
      </c>
    </row>
    <row r="60" spans="1:20" ht="30" x14ac:dyDescent="0.25">
      <c r="A60" s="5" t="s">
        <v>118</v>
      </c>
      <c r="B60" s="6">
        <v>100</v>
      </c>
      <c r="C60" s="6">
        <v>16.53</v>
      </c>
      <c r="D60" s="6">
        <v>23.88</v>
      </c>
      <c r="E60" s="6">
        <v>8.1300000000000008</v>
      </c>
      <c r="F60" s="6">
        <v>313.27999999999997</v>
      </c>
      <c r="G60" s="6">
        <v>0.06</v>
      </c>
      <c r="H60" s="6">
        <v>0.12</v>
      </c>
      <c r="I60" s="6">
        <v>22.1</v>
      </c>
      <c r="J60" s="6">
        <v>0.09</v>
      </c>
      <c r="K60" s="6">
        <v>0.16</v>
      </c>
      <c r="L60" s="6">
        <v>40</v>
      </c>
      <c r="M60" s="6">
        <v>184</v>
      </c>
      <c r="N60" s="6">
        <v>26.6</v>
      </c>
      <c r="O60" s="6">
        <v>294.60000000000002</v>
      </c>
      <c r="P60" s="6">
        <v>20</v>
      </c>
      <c r="Q60" s="6">
        <v>3.93</v>
      </c>
      <c r="R60" s="6">
        <v>61.3</v>
      </c>
      <c r="S60" s="6">
        <v>2.5</v>
      </c>
      <c r="T60" s="7" t="s">
        <v>87</v>
      </c>
    </row>
    <row r="61" spans="1:20" ht="30" x14ac:dyDescent="0.25">
      <c r="A61" s="5" t="s">
        <v>47</v>
      </c>
      <c r="B61" s="6">
        <v>150</v>
      </c>
      <c r="C61" s="6">
        <v>2.89</v>
      </c>
      <c r="D61" s="6">
        <v>6.25</v>
      </c>
      <c r="E61" s="6">
        <v>23.32</v>
      </c>
      <c r="F61" s="6">
        <v>161.38999999999999</v>
      </c>
      <c r="G61" s="6">
        <v>0.14000000000000001</v>
      </c>
      <c r="H61" s="6">
        <v>11.77</v>
      </c>
      <c r="I61" s="6">
        <v>0.04</v>
      </c>
      <c r="J61" s="6">
        <v>0.11</v>
      </c>
      <c r="K61" s="6">
        <v>0.1</v>
      </c>
      <c r="L61" s="6">
        <v>21.32</v>
      </c>
      <c r="M61" s="6">
        <v>78.55</v>
      </c>
      <c r="N61" s="6">
        <v>31.55</v>
      </c>
      <c r="O61" s="6">
        <v>836.99</v>
      </c>
      <c r="P61" s="6">
        <v>7.36</v>
      </c>
      <c r="Q61" s="6">
        <v>0</v>
      </c>
      <c r="R61" s="6">
        <v>0.04</v>
      </c>
      <c r="S61" s="6">
        <v>1.36</v>
      </c>
      <c r="T61" s="7" t="s">
        <v>117</v>
      </c>
    </row>
    <row r="62" spans="1:20" ht="30" x14ac:dyDescent="0.25">
      <c r="A62" s="5" t="s">
        <v>38</v>
      </c>
      <c r="B62" s="6">
        <v>200</v>
      </c>
      <c r="C62" s="6">
        <v>0.2</v>
      </c>
      <c r="D62" s="6">
        <v>0.2</v>
      </c>
      <c r="E62" s="6">
        <v>27.9</v>
      </c>
      <c r="F62" s="6">
        <v>115</v>
      </c>
      <c r="G62" s="6">
        <v>0.01</v>
      </c>
      <c r="H62" s="6">
        <v>2.0699999999999998</v>
      </c>
      <c r="I62" s="6">
        <v>0</v>
      </c>
      <c r="J62" s="6">
        <v>0</v>
      </c>
      <c r="K62" s="6">
        <v>0.01</v>
      </c>
      <c r="L62" s="6">
        <v>16.2</v>
      </c>
      <c r="M62" s="6">
        <v>7.2</v>
      </c>
      <c r="N62" s="6">
        <v>10</v>
      </c>
      <c r="O62" s="6">
        <v>0</v>
      </c>
      <c r="P62" s="6">
        <v>1.8</v>
      </c>
      <c r="Q62" s="6">
        <v>0</v>
      </c>
      <c r="R62" s="6">
        <v>0</v>
      </c>
      <c r="S62" s="6">
        <v>2.8</v>
      </c>
      <c r="T62" s="7" t="s">
        <v>79</v>
      </c>
    </row>
    <row r="63" spans="1:20" x14ac:dyDescent="0.25">
      <c r="A63" s="5" t="s">
        <v>39</v>
      </c>
      <c r="B63" s="6">
        <v>20</v>
      </c>
      <c r="C63" s="6">
        <v>1.32</v>
      </c>
      <c r="D63" s="6">
        <v>0.17</v>
      </c>
      <c r="E63" s="6">
        <v>8.48</v>
      </c>
      <c r="F63" s="6">
        <v>40.79</v>
      </c>
      <c r="G63" s="6">
        <v>3.5000000000000003E-2</v>
      </c>
      <c r="H63" s="6">
        <v>0</v>
      </c>
      <c r="I63" s="6">
        <v>0</v>
      </c>
      <c r="J63" s="6">
        <v>0</v>
      </c>
      <c r="K63" s="6">
        <v>1.4999999999999999E-2</v>
      </c>
      <c r="L63" s="6">
        <v>5.8</v>
      </c>
      <c r="M63" s="6">
        <v>17.399999999999999</v>
      </c>
      <c r="N63" s="6">
        <v>3.8</v>
      </c>
      <c r="O63" s="6">
        <v>27.2</v>
      </c>
      <c r="P63" s="6">
        <v>1.1200000000000001</v>
      </c>
      <c r="Q63" s="6">
        <v>0</v>
      </c>
      <c r="R63" s="6">
        <v>0</v>
      </c>
      <c r="S63" s="6">
        <v>0.8</v>
      </c>
      <c r="T63" s="7" t="s">
        <v>29</v>
      </c>
    </row>
    <row r="64" spans="1:20" x14ac:dyDescent="0.25">
      <c r="A64" s="5" t="s">
        <v>28</v>
      </c>
      <c r="B64" s="6">
        <v>40</v>
      </c>
      <c r="C64" s="6">
        <v>3.05</v>
      </c>
      <c r="D64" s="6">
        <v>0.25</v>
      </c>
      <c r="E64" s="6">
        <v>20.07</v>
      </c>
      <c r="F64" s="6">
        <v>94.73</v>
      </c>
      <c r="G64" s="6">
        <v>0.06</v>
      </c>
      <c r="H64" s="6">
        <v>0</v>
      </c>
      <c r="I64" s="6">
        <v>0</v>
      </c>
      <c r="J64" s="6">
        <v>0</v>
      </c>
      <c r="K64" s="6">
        <v>0.02</v>
      </c>
      <c r="L64" s="6">
        <v>9.1999999999999993</v>
      </c>
      <c r="M64" s="6">
        <v>33.6</v>
      </c>
      <c r="N64" s="6">
        <v>13.2</v>
      </c>
      <c r="O64" s="6">
        <v>51.6</v>
      </c>
      <c r="P64" s="6">
        <v>0</v>
      </c>
      <c r="Q64" s="6">
        <v>0</v>
      </c>
      <c r="R64" s="6">
        <v>0.01</v>
      </c>
      <c r="S64" s="6">
        <v>0.8</v>
      </c>
      <c r="T64" s="7" t="s">
        <v>29</v>
      </c>
    </row>
    <row r="65" spans="1:20" ht="9.75" customHeight="1" thickBo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</row>
    <row r="66" spans="1:20" ht="15.75" thickBot="1" x14ac:dyDescent="0.3">
      <c r="A66" s="8" t="s">
        <v>17</v>
      </c>
      <c r="B66" s="9">
        <f>SUM(B58:B64)</f>
        <v>770</v>
      </c>
      <c r="C66" s="9">
        <f t="shared" ref="C66:S66" si="4">SUM(C58:C64)</f>
        <v>26.540000000000003</v>
      </c>
      <c r="D66" s="9">
        <f t="shared" si="4"/>
        <v>39.03</v>
      </c>
      <c r="E66" s="9">
        <f t="shared" si="4"/>
        <v>105.36000000000001</v>
      </c>
      <c r="F66" s="9">
        <f t="shared" si="4"/>
        <v>879.29</v>
      </c>
      <c r="G66" s="9">
        <f t="shared" si="4"/>
        <v>0.40100000000000008</v>
      </c>
      <c r="H66" s="9">
        <f t="shared" si="4"/>
        <v>43.660000000000004</v>
      </c>
      <c r="I66" s="9">
        <f t="shared" si="4"/>
        <v>152.13999999999999</v>
      </c>
      <c r="J66" s="9">
        <f t="shared" si="4"/>
        <v>0.26600000000000001</v>
      </c>
      <c r="K66" s="9">
        <f t="shared" si="4"/>
        <v>0.37100000000000005</v>
      </c>
      <c r="L66" s="9">
        <f t="shared" si="4"/>
        <v>157.66</v>
      </c>
      <c r="M66" s="9">
        <f t="shared" si="4"/>
        <v>389.78999999999996</v>
      </c>
      <c r="N66" s="9">
        <f t="shared" si="4"/>
        <v>107.15</v>
      </c>
      <c r="O66" s="9">
        <f t="shared" si="4"/>
        <v>1508.39</v>
      </c>
      <c r="P66" s="9">
        <f t="shared" si="4"/>
        <v>54.679999999999993</v>
      </c>
      <c r="Q66" s="9">
        <f t="shared" si="4"/>
        <v>5.19</v>
      </c>
      <c r="R66" s="9">
        <f t="shared" si="4"/>
        <v>87.850000000000009</v>
      </c>
      <c r="S66" s="9">
        <f t="shared" si="4"/>
        <v>9.0200000000000014</v>
      </c>
      <c r="T66" s="12"/>
    </row>
    <row r="67" spans="1:20" x14ac:dyDescent="0.25">
      <c r="A67" s="47" t="s">
        <v>48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ht="10.5" customHeight="1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ht="60" x14ac:dyDescent="0.25">
      <c r="A69" s="5" t="s">
        <v>141</v>
      </c>
      <c r="B69" s="6">
        <v>60</v>
      </c>
      <c r="C69" s="6">
        <v>0.7</v>
      </c>
      <c r="D69" s="6">
        <v>0.1</v>
      </c>
      <c r="E69" s="6">
        <v>2.2999999999999998</v>
      </c>
      <c r="F69" s="6">
        <v>12.8</v>
      </c>
      <c r="G69" s="6">
        <v>0.04</v>
      </c>
      <c r="H69" s="6">
        <v>15</v>
      </c>
      <c r="I69" s="6">
        <v>79.8</v>
      </c>
      <c r="J69" s="6">
        <v>0</v>
      </c>
      <c r="K69" s="6">
        <v>0.02</v>
      </c>
      <c r="L69" s="6">
        <v>8.4</v>
      </c>
      <c r="M69" s="6">
        <v>16</v>
      </c>
      <c r="N69" s="6">
        <v>12</v>
      </c>
      <c r="O69" s="6">
        <v>174</v>
      </c>
      <c r="P69" s="6">
        <v>1.2</v>
      </c>
      <c r="Q69" s="6">
        <v>0.24</v>
      </c>
      <c r="R69" s="6">
        <v>12</v>
      </c>
      <c r="S69" s="6">
        <v>0.54</v>
      </c>
      <c r="T69" s="7" t="s">
        <v>120</v>
      </c>
    </row>
    <row r="70" spans="1:20" ht="30" x14ac:dyDescent="0.25">
      <c r="A70" s="5" t="s">
        <v>49</v>
      </c>
      <c r="B70" s="6">
        <v>210</v>
      </c>
      <c r="C70" s="6">
        <v>3</v>
      </c>
      <c r="D70" s="6">
        <v>4.7</v>
      </c>
      <c r="E70" s="6">
        <v>12.9</v>
      </c>
      <c r="F70" s="6">
        <v>107.3</v>
      </c>
      <c r="G70" s="6">
        <v>0.06</v>
      </c>
      <c r="H70" s="6">
        <v>5.52</v>
      </c>
      <c r="I70" s="6">
        <v>0.19</v>
      </c>
      <c r="J70" s="6">
        <v>0</v>
      </c>
      <c r="K70" s="6">
        <v>0.04</v>
      </c>
      <c r="L70" s="6">
        <v>49.24</v>
      </c>
      <c r="M70" s="6">
        <v>72.25</v>
      </c>
      <c r="N70" s="6">
        <v>26.69</v>
      </c>
      <c r="O70" s="6">
        <v>364.31</v>
      </c>
      <c r="P70" s="6">
        <v>3.94</v>
      </c>
      <c r="Q70" s="6">
        <v>0</v>
      </c>
      <c r="R70" s="6">
        <v>0.02</v>
      </c>
      <c r="S70" s="6">
        <v>1.3</v>
      </c>
      <c r="T70" s="7" t="s">
        <v>88</v>
      </c>
    </row>
    <row r="71" spans="1:20" ht="30" x14ac:dyDescent="0.25">
      <c r="A71" s="5" t="s">
        <v>132</v>
      </c>
      <c r="B71" s="6">
        <v>90</v>
      </c>
      <c r="C71" s="6">
        <v>13.47</v>
      </c>
      <c r="D71" s="6">
        <v>16.41</v>
      </c>
      <c r="E71" s="6">
        <v>3.27</v>
      </c>
      <c r="F71" s="6">
        <v>214.85</v>
      </c>
      <c r="G71" s="6">
        <v>0.03</v>
      </c>
      <c r="H71" s="6">
        <v>1.27</v>
      </c>
      <c r="I71" s="6">
        <v>22.9</v>
      </c>
      <c r="J71" s="6">
        <v>0.06</v>
      </c>
      <c r="K71" s="6">
        <v>0.1</v>
      </c>
      <c r="L71" s="6">
        <v>17.100000000000001</v>
      </c>
      <c r="M71" s="6">
        <v>149.6</v>
      </c>
      <c r="N71" s="6">
        <v>21.3</v>
      </c>
      <c r="O71" s="6">
        <v>290.2</v>
      </c>
      <c r="P71" s="6">
        <v>15.7</v>
      </c>
      <c r="Q71" s="6">
        <v>0.28000000000000003</v>
      </c>
      <c r="R71" s="6">
        <v>56.2</v>
      </c>
      <c r="S71" s="6">
        <v>2.2200000000000002</v>
      </c>
      <c r="T71" s="7" t="s">
        <v>116</v>
      </c>
    </row>
    <row r="72" spans="1:20" ht="30" x14ac:dyDescent="0.25">
      <c r="A72" s="5" t="s">
        <v>50</v>
      </c>
      <c r="B72" s="6">
        <v>160</v>
      </c>
      <c r="C72" s="6">
        <v>8.3000000000000007</v>
      </c>
      <c r="D72" s="6">
        <v>6.3</v>
      </c>
      <c r="E72" s="6">
        <v>36</v>
      </c>
      <c r="F72" s="6">
        <v>233.7</v>
      </c>
      <c r="G72" s="6">
        <v>0.21</v>
      </c>
      <c r="H72" s="6">
        <v>0</v>
      </c>
      <c r="I72" s="6">
        <v>19.2</v>
      </c>
      <c r="J72" s="6">
        <v>0.09</v>
      </c>
      <c r="K72" s="6">
        <v>0.12</v>
      </c>
      <c r="L72" s="6">
        <v>15</v>
      </c>
      <c r="M72" s="6">
        <v>181</v>
      </c>
      <c r="N72" s="6">
        <v>120</v>
      </c>
      <c r="O72" s="6">
        <v>219</v>
      </c>
      <c r="P72" s="6">
        <v>22</v>
      </c>
      <c r="Q72" s="6">
        <v>3.52</v>
      </c>
      <c r="R72" s="6">
        <v>16</v>
      </c>
      <c r="S72" s="6">
        <v>4.04</v>
      </c>
      <c r="T72" s="7" t="s">
        <v>136</v>
      </c>
    </row>
    <row r="73" spans="1:20" ht="60" customHeight="1" x14ac:dyDescent="0.25">
      <c r="A73" s="5" t="s">
        <v>27</v>
      </c>
      <c r="B73" s="6">
        <v>200</v>
      </c>
      <c r="C73" s="6">
        <v>0.2</v>
      </c>
      <c r="D73" s="6">
        <v>0</v>
      </c>
      <c r="E73" s="6">
        <v>6.5</v>
      </c>
      <c r="F73" s="6">
        <v>26.8</v>
      </c>
      <c r="G73" s="6">
        <v>0</v>
      </c>
      <c r="H73" s="6">
        <v>0.04</v>
      </c>
      <c r="I73" s="6">
        <v>0.3</v>
      </c>
      <c r="J73" s="6">
        <v>0</v>
      </c>
      <c r="K73" s="6">
        <v>0.01</v>
      </c>
      <c r="L73" s="6">
        <v>4.5</v>
      </c>
      <c r="M73" s="6">
        <v>7.2</v>
      </c>
      <c r="N73" s="6">
        <v>3.8</v>
      </c>
      <c r="O73" s="6">
        <v>20.8</v>
      </c>
      <c r="P73" s="6">
        <v>0</v>
      </c>
      <c r="Q73" s="6">
        <v>0</v>
      </c>
      <c r="R73" s="6">
        <v>0</v>
      </c>
      <c r="S73" s="6">
        <v>0.73</v>
      </c>
      <c r="T73" s="7" t="s">
        <v>139</v>
      </c>
    </row>
    <row r="74" spans="1:20" x14ac:dyDescent="0.25">
      <c r="A74" s="5" t="s">
        <v>28</v>
      </c>
      <c r="B74" s="6">
        <v>40</v>
      </c>
      <c r="C74" s="6">
        <v>3.05</v>
      </c>
      <c r="D74" s="6">
        <v>0.25</v>
      </c>
      <c r="E74" s="6">
        <v>20.07</v>
      </c>
      <c r="F74" s="6">
        <v>94.73</v>
      </c>
      <c r="G74" s="6">
        <v>0.06</v>
      </c>
      <c r="H74" s="6">
        <v>0</v>
      </c>
      <c r="I74" s="6">
        <v>0</v>
      </c>
      <c r="J74" s="6">
        <v>0</v>
      </c>
      <c r="K74" s="6">
        <v>0.02</v>
      </c>
      <c r="L74" s="6">
        <v>9.1999999999999993</v>
      </c>
      <c r="M74" s="6">
        <v>33.6</v>
      </c>
      <c r="N74" s="6">
        <v>13.2</v>
      </c>
      <c r="O74" s="6">
        <v>51.6</v>
      </c>
      <c r="P74" s="6">
        <v>0</v>
      </c>
      <c r="Q74" s="6">
        <v>0</v>
      </c>
      <c r="R74" s="6">
        <v>0.01</v>
      </c>
      <c r="S74" s="6">
        <v>0.8</v>
      </c>
      <c r="T74" s="7" t="s">
        <v>29</v>
      </c>
    </row>
    <row r="75" spans="1:20" x14ac:dyDescent="0.25">
      <c r="A75" s="5" t="s">
        <v>39</v>
      </c>
      <c r="B75" s="6">
        <v>20</v>
      </c>
      <c r="C75" s="6">
        <v>1.32</v>
      </c>
      <c r="D75" s="6">
        <v>0.17</v>
      </c>
      <c r="E75" s="6">
        <v>8.48</v>
      </c>
      <c r="F75" s="6">
        <v>40.79</v>
      </c>
      <c r="G75" s="6">
        <v>3.5000000000000003E-2</v>
      </c>
      <c r="H75" s="6">
        <v>0</v>
      </c>
      <c r="I75" s="6">
        <v>0</v>
      </c>
      <c r="J75" s="6">
        <v>0</v>
      </c>
      <c r="K75" s="6">
        <v>1.4999999999999999E-2</v>
      </c>
      <c r="L75" s="6">
        <v>5.8</v>
      </c>
      <c r="M75" s="6">
        <v>17.399999999999999</v>
      </c>
      <c r="N75" s="6">
        <v>3.8</v>
      </c>
      <c r="O75" s="6">
        <v>27.2</v>
      </c>
      <c r="P75" s="6">
        <v>1.1200000000000001</v>
      </c>
      <c r="Q75" s="6">
        <v>0</v>
      </c>
      <c r="R75" s="6">
        <v>0</v>
      </c>
      <c r="S75" s="6">
        <v>0.8</v>
      </c>
      <c r="T75" s="7" t="s">
        <v>29</v>
      </c>
    </row>
    <row r="76" spans="1:20" ht="9" customHeight="1" thickBo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</row>
    <row r="77" spans="1:20" ht="15.75" thickBot="1" x14ac:dyDescent="0.3">
      <c r="A77" s="11" t="s">
        <v>18</v>
      </c>
      <c r="B77" s="9">
        <f>SUM(B69:B75)</f>
        <v>780</v>
      </c>
      <c r="C77" s="9">
        <f t="shared" ref="C77:S77" si="5">SUM(C69:C75)</f>
        <v>30.040000000000003</v>
      </c>
      <c r="D77" s="9">
        <f t="shared" si="5"/>
        <v>27.930000000000003</v>
      </c>
      <c r="E77" s="9">
        <f t="shared" si="5"/>
        <v>89.52</v>
      </c>
      <c r="F77" s="9">
        <f t="shared" si="5"/>
        <v>730.96999999999991</v>
      </c>
      <c r="G77" s="9">
        <f t="shared" si="5"/>
        <v>0.43499999999999994</v>
      </c>
      <c r="H77" s="9">
        <f t="shared" si="5"/>
        <v>21.83</v>
      </c>
      <c r="I77" s="9">
        <f t="shared" si="5"/>
        <v>122.38999999999999</v>
      </c>
      <c r="J77" s="9">
        <f t="shared" si="5"/>
        <v>0.15</v>
      </c>
      <c r="K77" s="9">
        <f t="shared" si="5"/>
        <v>0.32500000000000007</v>
      </c>
      <c r="L77" s="9">
        <f t="shared" si="5"/>
        <v>109.24000000000001</v>
      </c>
      <c r="M77" s="9">
        <f t="shared" si="5"/>
        <v>477.05</v>
      </c>
      <c r="N77" s="9">
        <f t="shared" si="5"/>
        <v>200.79000000000002</v>
      </c>
      <c r="O77" s="9">
        <f t="shared" si="5"/>
        <v>1147.1099999999999</v>
      </c>
      <c r="P77" s="9">
        <f t="shared" si="5"/>
        <v>43.96</v>
      </c>
      <c r="Q77" s="9">
        <f t="shared" si="5"/>
        <v>4.04</v>
      </c>
      <c r="R77" s="9">
        <f t="shared" si="5"/>
        <v>84.23</v>
      </c>
      <c r="S77" s="9">
        <f t="shared" si="5"/>
        <v>10.430000000000003</v>
      </c>
      <c r="T77" s="15"/>
    </row>
    <row r="78" spans="1:20" x14ac:dyDescent="0.25">
      <c r="A78" s="47" t="s">
        <v>19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</row>
    <row r="79" spans="1:20" ht="10.5" customHeight="1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</row>
    <row r="80" spans="1:20" ht="30" x14ac:dyDescent="0.25">
      <c r="A80" s="10" t="s">
        <v>114</v>
      </c>
      <c r="B80" s="6">
        <v>60</v>
      </c>
      <c r="C80" s="6">
        <v>0.95</v>
      </c>
      <c r="D80" s="6">
        <v>4.0599999999999996</v>
      </c>
      <c r="E80" s="6">
        <v>4.9400000000000004</v>
      </c>
      <c r="F80" s="6">
        <v>61.57</v>
      </c>
      <c r="G80" s="6">
        <v>0.01</v>
      </c>
      <c r="H80" s="6">
        <v>15.18</v>
      </c>
      <c r="I80" s="6">
        <v>0</v>
      </c>
      <c r="J80" s="6">
        <v>0</v>
      </c>
      <c r="K80" s="6">
        <v>0.01</v>
      </c>
      <c r="L80" s="6">
        <v>30.6</v>
      </c>
      <c r="M80" s="6">
        <v>18.63</v>
      </c>
      <c r="N80" s="6">
        <v>8.6199999999999992</v>
      </c>
      <c r="O80" s="6">
        <v>156.38999999999999</v>
      </c>
      <c r="P80" s="6">
        <v>1.64</v>
      </c>
      <c r="Q80" s="6">
        <v>0</v>
      </c>
      <c r="R80" s="6">
        <v>0.01</v>
      </c>
      <c r="S80" s="6">
        <v>0.35</v>
      </c>
      <c r="T80" s="7" t="s">
        <v>81</v>
      </c>
    </row>
    <row r="81" spans="1:20" ht="30" x14ac:dyDescent="0.25">
      <c r="A81" s="10" t="s">
        <v>127</v>
      </c>
      <c r="B81" s="6">
        <v>200</v>
      </c>
      <c r="C81" s="6">
        <v>8.11</v>
      </c>
      <c r="D81" s="6">
        <v>3.19</v>
      </c>
      <c r="E81" s="6">
        <v>10.41</v>
      </c>
      <c r="F81" s="6">
        <v>111.84</v>
      </c>
      <c r="G81" s="6">
        <v>0.108</v>
      </c>
      <c r="H81" s="6">
        <v>18.100000000000001</v>
      </c>
      <c r="I81" s="6">
        <v>0.15</v>
      </c>
      <c r="J81" s="6">
        <v>0.04</v>
      </c>
      <c r="K81" s="6">
        <v>6.7000000000000004E-2</v>
      </c>
      <c r="L81" s="6">
        <v>82</v>
      </c>
      <c r="M81" s="6">
        <v>69</v>
      </c>
      <c r="N81" s="6">
        <v>53</v>
      </c>
      <c r="O81" s="6">
        <v>200</v>
      </c>
      <c r="P81" s="6">
        <v>16</v>
      </c>
      <c r="Q81" s="6">
        <v>2E-3</v>
      </c>
      <c r="R81" s="6">
        <v>28.8</v>
      </c>
      <c r="S81" s="6">
        <v>1.4</v>
      </c>
      <c r="T81" s="7" t="s">
        <v>135</v>
      </c>
    </row>
    <row r="82" spans="1:20" ht="75" x14ac:dyDescent="0.25">
      <c r="A82" s="10" t="s">
        <v>42</v>
      </c>
      <c r="B82" s="6">
        <v>200</v>
      </c>
      <c r="C82" s="6">
        <v>27.3</v>
      </c>
      <c r="D82" s="6">
        <v>8.1</v>
      </c>
      <c r="E82" s="6">
        <v>33.200000000000003</v>
      </c>
      <c r="F82" s="6">
        <v>314.60000000000002</v>
      </c>
      <c r="G82" s="6">
        <v>0.08</v>
      </c>
      <c r="H82" s="6">
        <v>2.36</v>
      </c>
      <c r="I82" s="6">
        <v>0.14699999999999999</v>
      </c>
      <c r="J82" s="6">
        <v>0</v>
      </c>
      <c r="K82" s="6">
        <v>0.08</v>
      </c>
      <c r="L82" s="6">
        <v>20</v>
      </c>
      <c r="M82" s="6">
        <v>234</v>
      </c>
      <c r="N82" s="6">
        <v>108</v>
      </c>
      <c r="O82" s="6">
        <v>383</v>
      </c>
      <c r="P82" s="6">
        <v>40</v>
      </c>
      <c r="Q82" s="6">
        <v>27.5</v>
      </c>
      <c r="R82" s="6">
        <v>169</v>
      </c>
      <c r="S82" s="6">
        <v>2.02</v>
      </c>
      <c r="T82" s="7" t="s">
        <v>121</v>
      </c>
    </row>
    <row r="83" spans="1:20" ht="75" x14ac:dyDescent="0.25">
      <c r="A83" s="10" t="s">
        <v>150</v>
      </c>
      <c r="B83" s="6">
        <v>200</v>
      </c>
      <c r="C83" s="6">
        <v>4.5999999999999996</v>
      </c>
      <c r="D83" s="6">
        <v>3.6</v>
      </c>
      <c r="E83" s="6">
        <v>12.6</v>
      </c>
      <c r="F83" s="6">
        <v>100.4</v>
      </c>
      <c r="G83" s="6">
        <v>0.04</v>
      </c>
      <c r="H83" s="6">
        <v>0.68</v>
      </c>
      <c r="I83" s="6">
        <v>17.3</v>
      </c>
      <c r="J83" s="6">
        <v>0</v>
      </c>
      <c r="K83" s="6">
        <v>0.17</v>
      </c>
      <c r="L83" s="6">
        <v>143</v>
      </c>
      <c r="M83" s="6">
        <v>130</v>
      </c>
      <c r="N83" s="6">
        <v>34</v>
      </c>
      <c r="O83" s="6">
        <v>220</v>
      </c>
      <c r="P83" s="6">
        <v>12</v>
      </c>
      <c r="Q83" s="6">
        <v>2.29</v>
      </c>
      <c r="R83" s="6">
        <v>38</v>
      </c>
      <c r="S83" s="6">
        <v>1.0900000000000001</v>
      </c>
      <c r="T83" s="7" t="s">
        <v>151</v>
      </c>
    </row>
    <row r="84" spans="1:20" x14ac:dyDescent="0.25">
      <c r="A84" s="10" t="s">
        <v>28</v>
      </c>
      <c r="B84" s="6">
        <v>40</v>
      </c>
      <c r="C84" s="6">
        <v>3.05</v>
      </c>
      <c r="D84" s="6">
        <v>0.25</v>
      </c>
      <c r="E84" s="6">
        <v>20.07</v>
      </c>
      <c r="F84" s="6">
        <v>94.73</v>
      </c>
      <c r="G84" s="6">
        <v>0.06</v>
      </c>
      <c r="H84" s="6">
        <v>0</v>
      </c>
      <c r="I84" s="6">
        <v>0</v>
      </c>
      <c r="J84" s="6">
        <v>0</v>
      </c>
      <c r="K84" s="6">
        <v>0.02</v>
      </c>
      <c r="L84" s="6">
        <v>9.1999999999999993</v>
      </c>
      <c r="M84" s="6">
        <v>33.6</v>
      </c>
      <c r="N84" s="6">
        <v>13.2</v>
      </c>
      <c r="O84" s="6">
        <v>51.6</v>
      </c>
      <c r="P84" s="6">
        <v>0</v>
      </c>
      <c r="Q84" s="6">
        <v>0</v>
      </c>
      <c r="R84" s="6">
        <v>0.01</v>
      </c>
      <c r="S84" s="6">
        <v>0.8</v>
      </c>
      <c r="T84" s="7" t="s">
        <v>29</v>
      </c>
    </row>
    <row r="85" spans="1:20" x14ac:dyDescent="0.25">
      <c r="A85" s="10" t="s">
        <v>39</v>
      </c>
      <c r="B85" s="6">
        <v>20</v>
      </c>
      <c r="C85" s="6">
        <v>1.32</v>
      </c>
      <c r="D85" s="6">
        <v>0.17</v>
      </c>
      <c r="E85" s="6">
        <v>8.48</v>
      </c>
      <c r="F85" s="6">
        <v>40.79</v>
      </c>
      <c r="G85" s="6">
        <v>3.5000000000000003E-2</v>
      </c>
      <c r="H85" s="6">
        <v>0</v>
      </c>
      <c r="I85" s="6">
        <v>0</v>
      </c>
      <c r="J85" s="6">
        <v>0</v>
      </c>
      <c r="K85" s="6">
        <v>1.4999999999999999E-2</v>
      </c>
      <c r="L85" s="6">
        <v>5.8</v>
      </c>
      <c r="M85" s="6">
        <v>17.399999999999999</v>
      </c>
      <c r="N85" s="6">
        <v>3.8</v>
      </c>
      <c r="O85" s="6">
        <v>27.2</v>
      </c>
      <c r="P85" s="6">
        <v>1.1200000000000001</v>
      </c>
      <c r="Q85" s="6">
        <v>0</v>
      </c>
      <c r="R85" s="6">
        <v>0</v>
      </c>
      <c r="S85" s="6">
        <v>0.8</v>
      </c>
      <c r="T85" s="13" t="s">
        <v>29</v>
      </c>
    </row>
    <row r="86" spans="1:20" ht="11.25" customHeight="1" thickBot="1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</row>
    <row r="87" spans="1:20" ht="15.75" thickBot="1" x14ac:dyDescent="0.3">
      <c r="A87" s="8" t="s">
        <v>20</v>
      </c>
      <c r="B87" s="9">
        <f>SUM(B80:B85)</f>
        <v>720</v>
      </c>
      <c r="C87" s="9">
        <f t="shared" ref="C87:S87" si="6">SUM(C80:C85)</f>
        <v>45.33</v>
      </c>
      <c r="D87" s="9">
        <f t="shared" si="6"/>
        <v>19.37</v>
      </c>
      <c r="E87" s="9">
        <f t="shared" si="6"/>
        <v>89.7</v>
      </c>
      <c r="F87" s="9">
        <f t="shared" si="6"/>
        <v>723.93</v>
      </c>
      <c r="G87" s="9">
        <f t="shared" si="6"/>
        <v>0.33300000000000007</v>
      </c>
      <c r="H87" s="9">
        <f t="shared" si="6"/>
        <v>36.32</v>
      </c>
      <c r="I87" s="9">
        <f t="shared" si="6"/>
        <v>17.597000000000001</v>
      </c>
      <c r="J87" s="9">
        <f t="shared" si="6"/>
        <v>0.04</v>
      </c>
      <c r="K87" s="9">
        <f t="shared" si="6"/>
        <v>0.36200000000000004</v>
      </c>
      <c r="L87" s="9">
        <f t="shared" si="6"/>
        <v>290.60000000000002</v>
      </c>
      <c r="M87" s="9">
        <f t="shared" si="6"/>
        <v>502.63</v>
      </c>
      <c r="N87" s="9">
        <f t="shared" si="6"/>
        <v>220.62</v>
      </c>
      <c r="O87" s="9">
        <f t="shared" si="6"/>
        <v>1038.19</v>
      </c>
      <c r="P87" s="9">
        <f t="shared" si="6"/>
        <v>70.760000000000005</v>
      </c>
      <c r="Q87" s="9">
        <f t="shared" si="6"/>
        <v>29.791999999999998</v>
      </c>
      <c r="R87" s="9">
        <f t="shared" si="6"/>
        <v>235.82</v>
      </c>
      <c r="S87" s="9">
        <f t="shared" si="6"/>
        <v>6.46</v>
      </c>
      <c r="T87" s="12"/>
    </row>
    <row r="88" spans="1:20" x14ac:dyDescent="0.25">
      <c r="A88" s="47" t="s">
        <v>21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</row>
    <row r="89" spans="1:20" ht="9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1:20" ht="30" x14ac:dyDescent="0.25">
      <c r="A90" s="5" t="s">
        <v>148</v>
      </c>
      <c r="B90" s="6">
        <v>60</v>
      </c>
      <c r="C90" s="6">
        <v>1.17</v>
      </c>
      <c r="D90" s="6">
        <v>2.5299999999999998</v>
      </c>
      <c r="E90" s="6">
        <v>4.78</v>
      </c>
      <c r="F90" s="6">
        <v>45.78</v>
      </c>
      <c r="G90" s="6">
        <v>0.01</v>
      </c>
      <c r="H90" s="6">
        <v>2.58</v>
      </c>
      <c r="I90" s="6">
        <v>0</v>
      </c>
      <c r="J90" s="6">
        <v>0</v>
      </c>
      <c r="K90" s="6">
        <v>0.02</v>
      </c>
      <c r="L90" s="6">
        <v>17.61</v>
      </c>
      <c r="M90" s="6">
        <v>26.41</v>
      </c>
      <c r="N90" s="6">
        <v>11.57</v>
      </c>
      <c r="O90" s="6">
        <v>141.06</v>
      </c>
      <c r="P90" s="6">
        <v>3.03</v>
      </c>
      <c r="Q90" s="6">
        <v>0</v>
      </c>
      <c r="R90" s="6">
        <v>6.0000000000000001E-3</v>
      </c>
      <c r="S90" s="6">
        <v>0.65</v>
      </c>
      <c r="T90" s="7" t="s">
        <v>149</v>
      </c>
    </row>
    <row r="91" spans="1:20" ht="30" x14ac:dyDescent="0.25">
      <c r="A91" s="5" t="s">
        <v>43</v>
      </c>
      <c r="B91" s="6">
        <v>200</v>
      </c>
      <c r="C91" s="6">
        <v>2.15</v>
      </c>
      <c r="D91" s="6">
        <v>2.2000000000000002</v>
      </c>
      <c r="E91" s="6">
        <v>19.96</v>
      </c>
      <c r="F91" s="6">
        <v>94.6</v>
      </c>
      <c r="G91" s="6">
        <v>0.06</v>
      </c>
      <c r="H91" s="6">
        <v>5.46</v>
      </c>
      <c r="I91" s="6">
        <v>0.16</v>
      </c>
      <c r="J91" s="6">
        <v>0</v>
      </c>
      <c r="K91" s="6">
        <v>0.04</v>
      </c>
      <c r="L91" s="6">
        <v>35.18</v>
      </c>
      <c r="M91" s="6">
        <v>43.3</v>
      </c>
      <c r="N91" s="6">
        <v>17.7</v>
      </c>
      <c r="O91" s="6">
        <v>262.39999999999998</v>
      </c>
      <c r="P91" s="6">
        <v>2.68</v>
      </c>
      <c r="Q91" s="6">
        <v>0</v>
      </c>
      <c r="R91" s="6">
        <v>8.0000000000000002E-3</v>
      </c>
      <c r="S91" s="6">
        <v>0.79</v>
      </c>
      <c r="T91" s="7" t="s">
        <v>84</v>
      </c>
    </row>
    <row r="92" spans="1:20" ht="30" x14ac:dyDescent="0.25">
      <c r="A92" s="5" t="s">
        <v>128</v>
      </c>
      <c r="B92" s="6">
        <v>90</v>
      </c>
      <c r="C92" s="6">
        <v>14.36</v>
      </c>
      <c r="D92" s="6">
        <v>13.3</v>
      </c>
      <c r="E92" s="6">
        <v>13.11</v>
      </c>
      <c r="F92" s="6">
        <v>229.7</v>
      </c>
      <c r="G92" s="6">
        <v>0.08</v>
      </c>
      <c r="H92" s="6">
        <v>45.6</v>
      </c>
      <c r="I92" s="6">
        <v>69.099999999999994</v>
      </c>
      <c r="J92" s="6">
        <v>0</v>
      </c>
      <c r="K92" s="6">
        <v>0.03</v>
      </c>
      <c r="L92" s="6">
        <v>70.650000000000006</v>
      </c>
      <c r="M92" s="6">
        <v>152.69999999999999</v>
      </c>
      <c r="N92" s="6">
        <v>30.16</v>
      </c>
      <c r="O92" s="6">
        <v>245</v>
      </c>
      <c r="P92" s="6">
        <v>18</v>
      </c>
      <c r="Q92" s="6">
        <v>0.9</v>
      </c>
      <c r="R92" s="6">
        <v>3</v>
      </c>
      <c r="S92" s="6">
        <v>1.82</v>
      </c>
      <c r="T92" s="7" t="s">
        <v>85</v>
      </c>
    </row>
    <row r="93" spans="1:20" ht="30" x14ac:dyDescent="0.25">
      <c r="A93" s="5" t="s">
        <v>51</v>
      </c>
      <c r="B93" s="6">
        <v>160</v>
      </c>
      <c r="C93" s="6">
        <v>5</v>
      </c>
      <c r="D93" s="6">
        <v>7.9</v>
      </c>
      <c r="E93" s="6">
        <v>32.200000000000003</v>
      </c>
      <c r="F93" s="6">
        <v>219</v>
      </c>
      <c r="G93" s="6">
        <v>0.18</v>
      </c>
      <c r="H93" s="6">
        <v>0</v>
      </c>
      <c r="I93" s="6">
        <v>21.3</v>
      </c>
      <c r="J93" s="6">
        <v>0.1</v>
      </c>
      <c r="K93" s="6">
        <v>0.03</v>
      </c>
      <c r="L93" s="6">
        <v>17</v>
      </c>
      <c r="M93" s="6">
        <v>121</v>
      </c>
      <c r="N93" s="6">
        <v>42</v>
      </c>
      <c r="O93" s="6">
        <v>104</v>
      </c>
      <c r="P93" s="6">
        <v>23</v>
      </c>
      <c r="Q93" s="6">
        <v>14</v>
      </c>
      <c r="R93" s="6">
        <v>17</v>
      </c>
      <c r="S93" s="6">
        <v>8</v>
      </c>
      <c r="T93" s="7" t="s">
        <v>130</v>
      </c>
    </row>
    <row r="94" spans="1:20" ht="75" x14ac:dyDescent="0.25">
      <c r="A94" s="5" t="s">
        <v>140</v>
      </c>
      <c r="B94" s="6">
        <v>200</v>
      </c>
      <c r="C94" s="6">
        <v>0.3</v>
      </c>
      <c r="D94" s="6">
        <v>0</v>
      </c>
      <c r="E94" s="6">
        <v>6.7</v>
      </c>
      <c r="F94" s="6">
        <v>27.9</v>
      </c>
      <c r="G94" s="6">
        <v>0</v>
      </c>
      <c r="H94" s="6">
        <v>1.1599999999999999</v>
      </c>
      <c r="I94" s="6">
        <v>0.38</v>
      </c>
      <c r="J94" s="6">
        <v>0</v>
      </c>
      <c r="K94" s="6">
        <v>0.01</v>
      </c>
      <c r="L94" s="6">
        <v>6.9</v>
      </c>
      <c r="M94" s="6">
        <v>8.5</v>
      </c>
      <c r="N94" s="6">
        <v>4.5999999999999996</v>
      </c>
      <c r="O94" s="6">
        <v>30.2</v>
      </c>
      <c r="P94" s="6">
        <v>0</v>
      </c>
      <c r="Q94" s="6">
        <v>0.02</v>
      </c>
      <c r="R94" s="6">
        <v>0.7</v>
      </c>
      <c r="S94" s="6">
        <v>0.77</v>
      </c>
      <c r="T94" s="7" t="s">
        <v>115</v>
      </c>
    </row>
    <row r="95" spans="1:20" x14ac:dyDescent="0.25">
      <c r="A95" s="5" t="s">
        <v>28</v>
      </c>
      <c r="B95" s="6">
        <v>40</v>
      </c>
      <c r="C95" s="6">
        <v>3.05</v>
      </c>
      <c r="D95" s="6">
        <v>0.25</v>
      </c>
      <c r="E95" s="6">
        <v>20.07</v>
      </c>
      <c r="F95" s="6">
        <v>94.73</v>
      </c>
      <c r="G95" s="6">
        <v>0.06</v>
      </c>
      <c r="H95" s="6">
        <v>0</v>
      </c>
      <c r="I95" s="6">
        <v>0</v>
      </c>
      <c r="J95" s="6">
        <v>0</v>
      </c>
      <c r="K95" s="6">
        <v>0.02</v>
      </c>
      <c r="L95" s="6">
        <v>9.1999999999999993</v>
      </c>
      <c r="M95" s="6">
        <v>33.6</v>
      </c>
      <c r="N95" s="6">
        <v>13.2</v>
      </c>
      <c r="O95" s="6">
        <v>51.6</v>
      </c>
      <c r="P95" s="6">
        <v>0</v>
      </c>
      <c r="Q95" s="6">
        <v>0</v>
      </c>
      <c r="R95" s="6">
        <v>0.01</v>
      </c>
      <c r="S95" s="6">
        <v>0.8</v>
      </c>
      <c r="T95" s="7" t="s">
        <v>29</v>
      </c>
    </row>
    <row r="96" spans="1:20" x14ac:dyDescent="0.25">
      <c r="A96" s="5" t="s">
        <v>39</v>
      </c>
      <c r="B96" s="17">
        <v>20</v>
      </c>
      <c r="C96" s="6">
        <v>1.32</v>
      </c>
      <c r="D96" s="6">
        <v>0.17</v>
      </c>
      <c r="E96" s="6">
        <v>8.48</v>
      </c>
      <c r="F96" s="6">
        <v>40.79</v>
      </c>
      <c r="G96" s="6">
        <v>3.5000000000000003E-2</v>
      </c>
      <c r="H96" s="6">
        <v>0</v>
      </c>
      <c r="I96" s="6">
        <v>0</v>
      </c>
      <c r="J96" s="6">
        <v>0</v>
      </c>
      <c r="K96" s="6">
        <v>1.4999999999999999E-2</v>
      </c>
      <c r="L96" s="6">
        <v>5.8</v>
      </c>
      <c r="M96" s="6">
        <v>17.399999999999999</v>
      </c>
      <c r="N96" s="6">
        <v>3.8</v>
      </c>
      <c r="O96" s="6">
        <v>27.2</v>
      </c>
      <c r="P96" s="6">
        <v>1.1200000000000001</v>
      </c>
      <c r="Q96" s="6">
        <v>0</v>
      </c>
      <c r="R96" s="6">
        <v>0</v>
      </c>
      <c r="S96" s="6">
        <v>0.8</v>
      </c>
      <c r="T96" s="7" t="s">
        <v>29</v>
      </c>
    </row>
    <row r="97" spans="1:20" ht="9.75" customHeight="1" thickBot="1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</row>
    <row r="98" spans="1:20" ht="15.75" thickBot="1" x14ac:dyDescent="0.3">
      <c r="A98" s="8" t="s">
        <v>22</v>
      </c>
      <c r="B98" s="18">
        <f>SUM(B90:B96)</f>
        <v>770</v>
      </c>
      <c r="C98" s="18">
        <f t="shared" ref="C98:S98" si="7">SUM(C90:C96)</f>
        <v>27.35</v>
      </c>
      <c r="D98" s="18">
        <f t="shared" si="7"/>
        <v>26.35</v>
      </c>
      <c r="E98" s="18">
        <f t="shared" si="7"/>
        <v>105.30000000000003</v>
      </c>
      <c r="F98" s="18">
        <f t="shared" si="7"/>
        <v>752.49999999999989</v>
      </c>
      <c r="G98" s="18">
        <f t="shared" si="7"/>
        <v>0.42499999999999993</v>
      </c>
      <c r="H98" s="18">
        <f t="shared" si="7"/>
        <v>54.8</v>
      </c>
      <c r="I98" s="18">
        <f t="shared" si="7"/>
        <v>90.939999999999984</v>
      </c>
      <c r="J98" s="18">
        <f t="shared" si="7"/>
        <v>0.1</v>
      </c>
      <c r="K98" s="18">
        <f t="shared" si="7"/>
        <v>0.16499999999999998</v>
      </c>
      <c r="L98" s="18">
        <f t="shared" si="7"/>
        <v>162.34</v>
      </c>
      <c r="M98" s="18">
        <f t="shared" si="7"/>
        <v>402.90999999999997</v>
      </c>
      <c r="N98" s="18">
        <f t="shared" si="7"/>
        <v>123.03</v>
      </c>
      <c r="O98" s="18">
        <f t="shared" si="7"/>
        <v>861.46000000000015</v>
      </c>
      <c r="P98" s="18">
        <f t="shared" si="7"/>
        <v>47.83</v>
      </c>
      <c r="Q98" s="18">
        <f t="shared" si="7"/>
        <v>14.92</v>
      </c>
      <c r="R98" s="18">
        <f t="shared" si="7"/>
        <v>20.724</v>
      </c>
      <c r="S98" s="18">
        <f t="shared" si="7"/>
        <v>13.63</v>
      </c>
      <c r="T98" s="19"/>
    </row>
    <row r="99" spans="1:20" x14ac:dyDescent="0.25">
      <c r="A99" s="47" t="s">
        <v>23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</row>
    <row r="100" spans="1:20" ht="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</row>
    <row r="101" spans="1:20" ht="60" x14ac:dyDescent="0.25">
      <c r="A101" s="5" t="s">
        <v>137</v>
      </c>
      <c r="B101" s="6">
        <v>60</v>
      </c>
      <c r="C101" s="6">
        <v>0.5</v>
      </c>
      <c r="D101" s="6">
        <v>0.1</v>
      </c>
      <c r="E101" s="6">
        <v>1.5</v>
      </c>
      <c r="F101" s="6">
        <v>8.5</v>
      </c>
      <c r="G101" s="6">
        <v>0.02</v>
      </c>
      <c r="H101" s="6">
        <v>6</v>
      </c>
      <c r="I101" s="6">
        <v>6</v>
      </c>
      <c r="J101" s="6">
        <v>0</v>
      </c>
      <c r="K101" s="6">
        <v>0.02</v>
      </c>
      <c r="L101" s="6">
        <v>14</v>
      </c>
      <c r="M101" s="6">
        <v>25</v>
      </c>
      <c r="N101" s="6">
        <v>8.4</v>
      </c>
      <c r="O101" s="6">
        <v>85</v>
      </c>
      <c r="P101" s="6">
        <v>1.8</v>
      </c>
      <c r="Q101" s="6">
        <v>0.18</v>
      </c>
      <c r="R101" s="6">
        <v>10</v>
      </c>
      <c r="S101" s="6">
        <v>0.36</v>
      </c>
      <c r="T101" s="7" t="s">
        <v>119</v>
      </c>
    </row>
    <row r="102" spans="1:20" ht="30" x14ac:dyDescent="0.25">
      <c r="A102" s="5" t="s">
        <v>125</v>
      </c>
      <c r="B102" s="6">
        <v>220</v>
      </c>
      <c r="C102" s="6">
        <v>7.89</v>
      </c>
      <c r="D102" s="6">
        <v>7.48</v>
      </c>
      <c r="E102" s="6">
        <v>14.29</v>
      </c>
      <c r="F102" s="6">
        <v>156.29</v>
      </c>
      <c r="G102" s="6">
        <v>0.09</v>
      </c>
      <c r="H102" s="6">
        <v>7.2</v>
      </c>
      <c r="I102" s="6">
        <v>0.17</v>
      </c>
      <c r="J102" s="6">
        <v>0</v>
      </c>
      <c r="K102" s="6">
        <v>0.11</v>
      </c>
      <c r="L102" s="6">
        <v>29.53</v>
      </c>
      <c r="M102" s="6">
        <v>105.66</v>
      </c>
      <c r="N102" s="6">
        <v>28.99</v>
      </c>
      <c r="O102" s="6">
        <v>610.36</v>
      </c>
      <c r="P102" s="6">
        <v>7.46</v>
      </c>
      <c r="Q102" s="6">
        <v>0</v>
      </c>
      <c r="R102" s="6">
        <v>0.04</v>
      </c>
      <c r="S102" s="6">
        <v>1.73</v>
      </c>
      <c r="T102" s="7" t="s">
        <v>126</v>
      </c>
    </row>
    <row r="103" spans="1:20" ht="75" x14ac:dyDescent="0.25">
      <c r="A103" s="5" t="s">
        <v>52</v>
      </c>
      <c r="B103" s="6">
        <v>200</v>
      </c>
      <c r="C103" s="6">
        <v>20.100000000000001</v>
      </c>
      <c r="D103" s="6">
        <v>18.7</v>
      </c>
      <c r="E103" s="6">
        <v>17.2</v>
      </c>
      <c r="F103" s="6">
        <v>318</v>
      </c>
      <c r="G103" s="6">
        <v>0.13</v>
      </c>
      <c r="H103" s="6">
        <v>9.5299999999999994</v>
      </c>
      <c r="I103" s="6">
        <v>27.3</v>
      </c>
      <c r="J103" s="6">
        <v>0.08</v>
      </c>
      <c r="K103" s="6">
        <v>0.19</v>
      </c>
      <c r="L103" s="6">
        <v>26</v>
      </c>
      <c r="M103" s="6">
        <v>231</v>
      </c>
      <c r="N103" s="6">
        <v>45</v>
      </c>
      <c r="O103" s="6">
        <v>728</v>
      </c>
      <c r="P103" s="6">
        <v>45</v>
      </c>
      <c r="Q103" s="6">
        <v>0.4</v>
      </c>
      <c r="R103" s="6">
        <v>99</v>
      </c>
      <c r="S103" s="6">
        <v>3.43</v>
      </c>
      <c r="T103" s="7" t="s">
        <v>146</v>
      </c>
    </row>
    <row r="104" spans="1:20" ht="30" x14ac:dyDescent="0.25">
      <c r="A104" s="5" t="s">
        <v>38</v>
      </c>
      <c r="B104" s="6">
        <v>200</v>
      </c>
      <c r="C104" s="6">
        <v>0.2</v>
      </c>
      <c r="D104" s="6">
        <v>0.2</v>
      </c>
      <c r="E104" s="6">
        <v>27.9</v>
      </c>
      <c r="F104" s="6">
        <v>115</v>
      </c>
      <c r="G104" s="6">
        <v>0.01</v>
      </c>
      <c r="H104" s="6">
        <v>2.0699999999999998</v>
      </c>
      <c r="I104" s="6">
        <v>0</v>
      </c>
      <c r="J104" s="6">
        <v>0</v>
      </c>
      <c r="K104" s="6">
        <v>0.01</v>
      </c>
      <c r="L104" s="6">
        <v>16.2</v>
      </c>
      <c r="M104" s="6">
        <v>7.2</v>
      </c>
      <c r="N104" s="6">
        <v>10</v>
      </c>
      <c r="O104" s="6">
        <v>0</v>
      </c>
      <c r="P104" s="6">
        <v>1.8</v>
      </c>
      <c r="Q104" s="6">
        <v>0</v>
      </c>
      <c r="R104" s="6">
        <v>0</v>
      </c>
      <c r="S104" s="6">
        <v>2.8</v>
      </c>
      <c r="T104" s="7" t="s">
        <v>79</v>
      </c>
    </row>
    <row r="105" spans="1:20" x14ac:dyDescent="0.25">
      <c r="A105" s="5" t="s">
        <v>39</v>
      </c>
      <c r="B105" s="6">
        <v>20</v>
      </c>
      <c r="C105" s="6">
        <v>1.32</v>
      </c>
      <c r="D105" s="6">
        <v>0.17</v>
      </c>
      <c r="E105" s="6">
        <v>8.48</v>
      </c>
      <c r="F105" s="6">
        <v>40.79</v>
      </c>
      <c r="G105" s="6">
        <v>3.5000000000000003E-2</v>
      </c>
      <c r="H105" s="6">
        <v>0</v>
      </c>
      <c r="I105" s="6">
        <v>0</v>
      </c>
      <c r="J105" s="6">
        <v>0</v>
      </c>
      <c r="K105" s="6">
        <v>1.4999999999999999E-2</v>
      </c>
      <c r="L105" s="6">
        <v>5.8</v>
      </c>
      <c r="M105" s="6">
        <v>17.399999999999999</v>
      </c>
      <c r="N105" s="6">
        <v>3.8</v>
      </c>
      <c r="O105" s="6">
        <v>27.2</v>
      </c>
      <c r="P105" s="6">
        <v>1.1200000000000001</v>
      </c>
      <c r="Q105" s="6">
        <v>0</v>
      </c>
      <c r="R105" s="6">
        <v>0</v>
      </c>
      <c r="S105" s="6">
        <v>0.8</v>
      </c>
      <c r="T105" s="7" t="s">
        <v>29</v>
      </c>
    </row>
    <row r="106" spans="1:20" x14ac:dyDescent="0.25">
      <c r="A106" s="5" t="s">
        <v>28</v>
      </c>
      <c r="B106" s="6">
        <v>40</v>
      </c>
      <c r="C106" s="6">
        <v>3.05</v>
      </c>
      <c r="D106" s="6">
        <v>0.25</v>
      </c>
      <c r="E106" s="6">
        <v>20.07</v>
      </c>
      <c r="F106" s="6">
        <v>94.73</v>
      </c>
      <c r="G106" s="6">
        <v>0.06</v>
      </c>
      <c r="H106" s="6">
        <v>0</v>
      </c>
      <c r="I106" s="6">
        <v>0</v>
      </c>
      <c r="J106" s="6">
        <v>0</v>
      </c>
      <c r="K106" s="6">
        <v>0.02</v>
      </c>
      <c r="L106" s="6">
        <v>9.1999999999999993</v>
      </c>
      <c r="M106" s="6">
        <v>33.6</v>
      </c>
      <c r="N106" s="6">
        <v>13.2</v>
      </c>
      <c r="O106" s="6">
        <v>51.6</v>
      </c>
      <c r="P106" s="6">
        <v>0</v>
      </c>
      <c r="Q106" s="6">
        <v>0</v>
      </c>
      <c r="R106" s="6">
        <v>0.01</v>
      </c>
      <c r="S106" s="6">
        <v>0.8</v>
      </c>
      <c r="T106" s="7" t="s">
        <v>29</v>
      </c>
    </row>
    <row r="107" spans="1:20" ht="9.75" customHeight="1" thickBot="1" x14ac:dyDescent="0.3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</row>
    <row r="108" spans="1:20" ht="15.75" thickBot="1" x14ac:dyDescent="0.3">
      <c r="A108" s="11" t="s">
        <v>24</v>
      </c>
      <c r="B108" s="9">
        <f>SUM(B101:B106)</f>
        <v>740</v>
      </c>
      <c r="C108" s="9">
        <f t="shared" ref="C108:S108" si="8">SUM(C101:C106)</f>
        <v>33.06</v>
      </c>
      <c r="D108" s="9">
        <f t="shared" si="8"/>
        <v>26.900000000000002</v>
      </c>
      <c r="E108" s="9">
        <f t="shared" si="8"/>
        <v>89.44</v>
      </c>
      <c r="F108" s="9">
        <f t="shared" si="8"/>
        <v>733.31</v>
      </c>
      <c r="G108" s="9">
        <f t="shared" si="8"/>
        <v>0.34500000000000003</v>
      </c>
      <c r="H108" s="9">
        <f t="shared" si="8"/>
        <v>24.799999999999997</v>
      </c>
      <c r="I108" s="9">
        <f t="shared" si="8"/>
        <v>33.47</v>
      </c>
      <c r="J108" s="9">
        <f t="shared" si="8"/>
        <v>0.08</v>
      </c>
      <c r="K108" s="9">
        <f t="shared" si="8"/>
        <v>0.36500000000000005</v>
      </c>
      <c r="L108" s="9">
        <f t="shared" si="8"/>
        <v>100.73</v>
      </c>
      <c r="M108" s="9">
        <f t="shared" si="8"/>
        <v>419.85999999999996</v>
      </c>
      <c r="N108" s="9">
        <f t="shared" si="8"/>
        <v>109.39</v>
      </c>
      <c r="O108" s="9">
        <f t="shared" si="8"/>
        <v>1502.16</v>
      </c>
      <c r="P108" s="9">
        <f t="shared" si="8"/>
        <v>57.179999999999993</v>
      </c>
      <c r="Q108" s="9">
        <f t="shared" si="8"/>
        <v>0.58000000000000007</v>
      </c>
      <c r="R108" s="9">
        <f t="shared" si="8"/>
        <v>109.05</v>
      </c>
      <c r="S108" s="9">
        <f t="shared" si="8"/>
        <v>9.9200000000000017</v>
      </c>
      <c r="T108" s="15"/>
    </row>
    <row r="109" spans="1:20" x14ac:dyDescent="0.25">
      <c r="A109" s="47" t="s">
        <v>25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</row>
    <row r="110" spans="1:20" ht="10.5" customHeight="1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</row>
    <row r="111" spans="1:20" ht="75" customHeight="1" x14ac:dyDescent="0.25">
      <c r="A111" s="5" t="s">
        <v>46</v>
      </c>
      <c r="B111" s="6">
        <v>60</v>
      </c>
      <c r="C111" s="6">
        <v>0.6</v>
      </c>
      <c r="D111" s="6">
        <v>5.6</v>
      </c>
      <c r="E111" s="6">
        <v>4.0999999999999996</v>
      </c>
      <c r="F111" s="6">
        <v>67.099999999999994</v>
      </c>
      <c r="G111" s="6">
        <v>0.01</v>
      </c>
      <c r="H111" s="6">
        <v>2.2599999999999998</v>
      </c>
      <c r="I111" s="6">
        <v>72.900000000000006</v>
      </c>
      <c r="J111" s="6">
        <v>0</v>
      </c>
      <c r="K111" s="6">
        <v>0.01</v>
      </c>
      <c r="L111" s="6">
        <v>12</v>
      </c>
      <c r="M111" s="6">
        <v>21</v>
      </c>
      <c r="N111" s="6">
        <v>9.6999999999999993</v>
      </c>
      <c r="O111" s="6">
        <v>128</v>
      </c>
      <c r="P111" s="6">
        <v>7.9</v>
      </c>
      <c r="Q111" s="6">
        <v>0.14000000000000001</v>
      </c>
      <c r="R111" s="6">
        <v>12</v>
      </c>
      <c r="S111" s="6">
        <v>0.4</v>
      </c>
      <c r="T111" s="7" t="s">
        <v>143</v>
      </c>
    </row>
    <row r="112" spans="1:20" ht="27.75" customHeight="1" x14ac:dyDescent="0.25">
      <c r="A112" s="5" t="s">
        <v>53</v>
      </c>
      <c r="B112" s="6">
        <v>210</v>
      </c>
      <c r="C112" s="6">
        <v>1.7</v>
      </c>
      <c r="D112" s="6">
        <v>5.1660000000000004</v>
      </c>
      <c r="E112" s="6">
        <v>25.544</v>
      </c>
      <c r="F112" s="6">
        <v>75.680000000000007</v>
      </c>
      <c r="G112" s="6">
        <v>2.3099999999999999E-2</v>
      </c>
      <c r="H112" s="6">
        <v>11.3</v>
      </c>
      <c r="I112" s="6">
        <v>110.25</v>
      </c>
      <c r="J112" s="6">
        <v>0</v>
      </c>
      <c r="K112" s="6">
        <v>3.3599999999999998E-2</v>
      </c>
      <c r="L112" s="6">
        <v>39.270000000000003</v>
      </c>
      <c r="M112" s="6">
        <v>32.549999999999997</v>
      </c>
      <c r="N112" s="6">
        <v>13.86</v>
      </c>
      <c r="O112" s="6">
        <v>193.2</v>
      </c>
      <c r="P112" s="6">
        <v>16</v>
      </c>
      <c r="Q112" s="6">
        <v>38</v>
      </c>
      <c r="R112" s="6">
        <v>25</v>
      </c>
      <c r="S112" s="6">
        <v>0.95</v>
      </c>
      <c r="T112" s="7" t="s">
        <v>89</v>
      </c>
    </row>
    <row r="113" spans="1:21" ht="30" customHeight="1" x14ac:dyDescent="0.25">
      <c r="A113" s="5" t="s">
        <v>129</v>
      </c>
      <c r="B113" s="6">
        <v>100</v>
      </c>
      <c r="C113" s="6">
        <v>13.3</v>
      </c>
      <c r="D113" s="6">
        <v>17.100000000000001</v>
      </c>
      <c r="E113" s="6">
        <v>1.67</v>
      </c>
      <c r="F113" s="6">
        <v>221</v>
      </c>
      <c r="G113" s="6">
        <v>0.14000000000000001</v>
      </c>
      <c r="H113" s="6">
        <v>0</v>
      </c>
      <c r="I113" s="6">
        <v>27.3</v>
      </c>
      <c r="J113" s="6">
        <v>0.12</v>
      </c>
      <c r="K113" s="6">
        <v>7.3999999999999996E-2</v>
      </c>
      <c r="L113" s="6">
        <v>29.1</v>
      </c>
      <c r="M113" s="6">
        <v>126</v>
      </c>
      <c r="N113" s="6">
        <v>14</v>
      </c>
      <c r="O113" s="6">
        <v>45.3</v>
      </c>
      <c r="P113" s="6">
        <v>28</v>
      </c>
      <c r="Q113" s="6">
        <v>24</v>
      </c>
      <c r="R113" s="6">
        <v>26</v>
      </c>
      <c r="S113" s="6">
        <v>0.96</v>
      </c>
      <c r="T113" s="7" t="s">
        <v>90</v>
      </c>
    </row>
    <row r="114" spans="1:21" ht="77.25" customHeight="1" x14ac:dyDescent="0.25">
      <c r="A114" s="5" t="s">
        <v>110</v>
      </c>
      <c r="B114" s="6">
        <v>150</v>
      </c>
      <c r="C114" s="6">
        <v>3.2</v>
      </c>
      <c r="D114" s="6">
        <v>5.2</v>
      </c>
      <c r="E114" s="6">
        <v>19.8</v>
      </c>
      <c r="F114" s="6">
        <v>139.4</v>
      </c>
      <c r="G114" s="6">
        <v>0.12</v>
      </c>
      <c r="H114" s="6">
        <v>10.199999999999999</v>
      </c>
      <c r="I114" s="6">
        <v>23.8</v>
      </c>
      <c r="J114" s="6">
        <v>0.09</v>
      </c>
      <c r="K114" s="6">
        <v>0.11</v>
      </c>
      <c r="L114" s="6">
        <v>39</v>
      </c>
      <c r="M114" s="6">
        <v>84</v>
      </c>
      <c r="N114" s="6">
        <v>28</v>
      </c>
      <c r="O114" s="6">
        <v>625</v>
      </c>
      <c r="P114" s="6">
        <v>28</v>
      </c>
      <c r="Q114" s="6">
        <v>0.78</v>
      </c>
      <c r="R114" s="6">
        <v>43</v>
      </c>
      <c r="S114" s="6">
        <v>1.03</v>
      </c>
      <c r="T114" s="7" t="s">
        <v>111</v>
      </c>
    </row>
    <row r="115" spans="1:21" ht="78" customHeight="1" x14ac:dyDescent="0.25">
      <c r="A115" s="5" t="s">
        <v>27</v>
      </c>
      <c r="B115" s="6">
        <v>200</v>
      </c>
      <c r="C115" s="6">
        <v>0.2</v>
      </c>
      <c r="D115" s="6">
        <v>0</v>
      </c>
      <c r="E115" s="6">
        <v>6.5</v>
      </c>
      <c r="F115" s="6">
        <v>26.8</v>
      </c>
      <c r="G115" s="6">
        <v>0</v>
      </c>
      <c r="H115" s="6">
        <v>0.04</v>
      </c>
      <c r="I115" s="6">
        <v>0.3</v>
      </c>
      <c r="J115" s="6">
        <v>0</v>
      </c>
      <c r="K115" s="6">
        <v>0.01</v>
      </c>
      <c r="L115" s="6">
        <v>4.5</v>
      </c>
      <c r="M115" s="6">
        <v>7.2</v>
      </c>
      <c r="N115" s="6">
        <v>3.8</v>
      </c>
      <c r="O115" s="6">
        <v>20.8</v>
      </c>
      <c r="P115" s="6">
        <v>0</v>
      </c>
      <c r="Q115" s="6">
        <v>0</v>
      </c>
      <c r="R115" s="6">
        <v>0</v>
      </c>
      <c r="S115" s="6">
        <v>0.73</v>
      </c>
      <c r="T115" s="7" t="s">
        <v>139</v>
      </c>
    </row>
    <row r="116" spans="1:21" x14ac:dyDescent="0.25">
      <c r="A116" s="5" t="s">
        <v>28</v>
      </c>
      <c r="B116" s="6">
        <v>40</v>
      </c>
      <c r="C116" s="6">
        <v>3.05</v>
      </c>
      <c r="D116" s="6">
        <v>0.25</v>
      </c>
      <c r="E116" s="6">
        <v>20.07</v>
      </c>
      <c r="F116" s="6">
        <v>94.73</v>
      </c>
      <c r="G116" s="6">
        <v>0.06</v>
      </c>
      <c r="H116" s="6">
        <v>0</v>
      </c>
      <c r="I116" s="6">
        <v>0</v>
      </c>
      <c r="J116" s="6">
        <v>0</v>
      </c>
      <c r="K116" s="6">
        <v>0.02</v>
      </c>
      <c r="L116" s="6">
        <v>9.1999999999999993</v>
      </c>
      <c r="M116" s="6">
        <v>33.6</v>
      </c>
      <c r="N116" s="6">
        <v>13.2</v>
      </c>
      <c r="O116" s="6">
        <v>51.6</v>
      </c>
      <c r="P116" s="6">
        <v>0</v>
      </c>
      <c r="Q116" s="6">
        <v>0</v>
      </c>
      <c r="R116" s="6">
        <v>0.01</v>
      </c>
      <c r="S116" s="6">
        <v>0.8</v>
      </c>
      <c r="T116" s="7" t="s">
        <v>29</v>
      </c>
    </row>
    <row r="117" spans="1:21" x14ac:dyDescent="0.25">
      <c r="A117" s="5" t="s">
        <v>39</v>
      </c>
      <c r="B117" s="6">
        <v>20</v>
      </c>
      <c r="C117" s="6">
        <v>1.32</v>
      </c>
      <c r="D117" s="6">
        <v>0.17</v>
      </c>
      <c r="E117" s="6">
        <v>8.48</v>
      </c>
      <c r="F117" s="6">
        <v>40.79</v>
      </c>
      <c r="G117" s="6">
        <v>3.5000000000000003E-2</v>
      </c>
      <c r="H117" s="6">
        <v>0</v>
      </c>
      <c r="I117" s="6">
        <v>0</v>
      </c>
      <c r="J117" s="6">
        <v>0</v>
      </c>
      <c r="K117" s="6">
        <v>1.4999999999999999E-2</v>
      </c>
      <c r="L117" s="6">
        <v>5.8</v>
      </c>
      <c r="M117" s="6">
        <v>17.399999999999999</v>
      </c>
      <c r="N117" s="6">
        <v>3.8</v>
      </c>
      <c r="O117" s="6">
        <v>27.2</v>
      </c>
      <c r="P117" s="6">
        <v>1.1200000000000001</v>
      </c>
      <c r="Q117" s="6">
        <v>0</v>
      </c>
      <c r="R117" s="6">
        <v>0</v>
      </c>
      <c r="S117" s="6">
        <v>0.8</v>
      </c>
      <c r="T117" s="13" t="s">
        <v>29</v>
      </c>
    </row>
    <row r="118" spans="1:21" ht="10.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</row>
    <row r="119" spans="1:21" x14ac:dyDescent="0.25">
      <c r="A119" s="20" t="s">
        <v>26</v>
      </c>
      <c r="B119" s="21">
        <f>SUM(B111:B117)</f>
        <v>780</v>
      </c>
      <c r="C119" s="21">
        <f>SUM(C111:C117)</f>
        <v>23.37</v>
      </c>
      <c r="D119" s="21">
        <f t="shared" ref="D119:R119" si="9">SUM(D111:D117)</f>
        <v>33.486000000000004</v>
      </c>
      <c r="E119" s="21">
        <f t="shared" si="9"/>
        <v>86.164000000000001</v>
      </c>
      <c r="F119" s="21">
        <f t="shared" si="9"/>
        <v>665.49999999999989</v>
      </c>
      <c r="G119" s="21">
        <f t="shared" si="9"/>
        <v>0.3881</v>
      </c>
      <c r="H119" s="21">
        <f t="shared" si="9"/>
        <v>23.799999999999997</v>
      </c>
      <c r="I119" s="21">
        <f t="shared" si="9"/>
        <v>234.55000000000004</v>
      </c>
      <c r="J119" s="21">
        <f t="shared" si="9"/>
        <v>0.21</v>
      </c>
      <c r="K119" s="21">
        <f t="shared" si="9"/>
        <v>0.27260000000000001</v>
      </c>
      <c r="L119" s="21">
        <f>SUM(L111:L117)</f>
        <v>138.87</v>
      </c>
      <c r="M119" s="21">
        <f t="shared" si="9"/>
        <v>321.75</v>
      </c>
      <c r="N119" s="21">
        <f t="shared" si="9"/>
        <v>86.36</v>
      </c>
      <c r="O119" s="21">
        <f t="shared" si="9"/>
        <v>1091.0999999999999</v>
      </c>
      <c r="P119" s="21">
        <f t="shared" si="9"/>
        <v>81.02000000000001</v>
      </c>
      <c r="Q119" s="21">
        <f t="shared" si="9"/>
        <v>62.92</v>
      </c>
      <c r="R119" s="21">
        <f t="shared" si="9"/>
        <v>106.01</v>
      </c>
      <c r="S119" s="21">
        <f>SUM(S111:S117)</f>
        <v>5.67</v>
      </c>
      <c r="T119" s="21"/>
      <c r="U119" s="22"/>
    </row>
    <row r="120" spans="1:21" ht="9" customHeight="1" x14ac:dyDescent="0.25">
      <c r="A120" s="24"/>
      <c r="B120" s="25"/>
      <c r="C120" s="25"/>
    </row>
    <row r="121" spans="1:21" ht="15" customHeight="1" x14ac:dyDescent="0.25">
      <c r="A121" s="50" t="s">
        <v>133</v>
      </c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</row>
    <row r="122" spans="1:21" ht="7.5" customHeight="1" x14ac:dyDescent="0.25">
      <c r="A122" s="52"/>
      <c r="B122" s="53"/>
      <c r="C122" s="53"/>
      <c r="D122" s="53"/>
      <c r="E122" s="53"/>
      <c r="F122" s="53"/>
    </row>
    <row r="123" spans="1:21" x14ac:dyDescent="0.25">
      <c r="A123" s="69" t="s">
        <v>63</v>
      </c>
      <c r="B123" s="70"/>
      <c r="C123" s="26">
        <f t="shared" ref="C123:S123" si="10">C23+C34+C44+C55+C66+C77+C87+C98+C108+C119</f>
        <v>298.86</v>
      </c>
      <c r="D123" s="26">
        <f t="shared" si="10"/>
        <v>269.57600000000002</v>
      </c>
      <c r="E123" s="26">
        <f t="shared" si="10"/>
        <v>965.24400000000014</v>
      </c>
      <c r="F123" s="26">
        <f t="shared" si="10"/>
        <v>7381.09</v>
      </c>
      <c r="G123" s="26">
        <f t="shared" si="10"/>
        <v>3.6541000000000001</v>
      </c>
      <c r="H123" s="26">
        <f t="shared" si="10"/>
        <v>311.09000000000003</v>
      </c>
      <c r="I123" s="26">
        <f t="shared" si="10"/>
        <v>1204.944</v>
      </c>
      <c r="J123" s="26">
        <f t="shared" si="10"/>
        <v>1.3450000000000002</v>
      </c>
      <c r="K123" s="26">
        <f t="shared" si="10"/>
        <v>2.970600000000001</v>
      </c>
      <c r="L123" s="26">
        <f t="shared" si="10"/>
        <v>1845.4</v>
      </c>
      <c r="M123" s="26">
        <f t="shared" si="10"/>
        <v>4007.28</v>
      </c>
      <c r="N123" s="26">
        <f t="shared" si="10"/>
        <v>1350.26</v>
      </c>
      <c r="O123" s="26">
        <f t="shared" si="10"/>
        <v>12235.500000000002</v>
      </c>
      <c r="P123" s="26">
        <f t="shared" si="10"/>
        <v>702.21999999999991</v>
      </c>
      <c r="Q123" s="26">
        <f t="shared" si="10"/>
        <v>181.23200000000003</v>
      </c>
      <c r="R123" s="26">
        <f t="shared" si="10"/>
        <v>1624.0219999999997</v>
      </c>
      <c r="S123" s="26">
        <f t="shared" si="10"/>
        <v>79.290000000000006</v>
      </c>
      <c r="T123" s="27"/>
    </row>
    <row r="124" spans="1:21" x14ac:dyDescent="0.25">
      <c r="A124" s="69" t="s">
        <v>54</v>
      </c>
      <c r="B124" s="70"/>
      <c r="C124" s="26">
        <f>C123/10</f>
        <v>29.886000000000003</v>
      </c>
      <c r="D124" s="26">
        <f t="shared" ref="D124:O124" si="11">D123/10</f>
        <v>26.957600000000003</v>
      </c>
      <c r="E124" s="26">
        <f t="shared" si="11"/>
        <v>96.524400000000014</v>
      </c>
      <c r="F124" s="26">
        <f t="shared" si="11"/>
        <v>738.10900000000004</v>
      </c>
      <c r="G124" s="26">
        <f t="shared" si="11"/>
        <v>0.36541000000000001</v>
      </c>
      <c r="H124" s="26">
        <f t="shared" si="11"/>
        <v>31.109000000000002</v>
      </c>
      <c r="I124" s="26">
        <f t="shared" si="11"/>
        <v>120.4944</v>
      </c>
      <c r="J124" s="26">
        <f t="shared" si="11"/>
        <v>0.13450000000000001</v>
      </c>
      <c r="K124" s="26">
        <f>K123/10</f>
        <v>0.2970600000000001</v>
      </c>
      <c r="L124" s="26">
        <f t="shared" si="11"/>
        <v>184.54000000000002</v>
      </c>
      <c r="M124" s="26">
        <f t="shared" si="11"/>
        <v>400.72800000000001</v>
      </c>
      <c r="N124" s="26">
        <f t="shared" si="11"/>
        <v>135.02600000000001</v>
      </c>
      <c r="O124" s="26">
        <f t="shared" si="11"/>
        <v>1223.5500000000002</v>
      </c>
      <c r="P124" s="26">
        <f>P123/1000</f>
        <v>0.70221999999999996</v>
      </c>
      <c r="Q124" s="26">
        <f>Q123/1000</f>
        <v>0.18123200000000003</v>
      </c>
      <c r="R124" s="26">
        <f>R123/1000</f>
        <v>1.6240219999999996</v>
      </c>
      <c r="S124" s="26">
        <f>S123/10</f>
        <v>7.9290000000000003</v>
      </c>
      <c r="T124" s="27"/>
    </row>
    <row r="125" spans="1:21" x14ac:dyDescent="0.25">
      <c r="A125" s="69" t="s">
        <v>55</v>
      </c>
      <c r="B125" s="70"/>
      <c r="C125" s="1">
        <f>4*C124/F124</f>
        <v>0.16195981894273068</v>
      </c>
      <c r="D125" s="1">
        <f>9*D124/F124</f>
        <v>0.32870267128567737</v>
      </c>
      <c r="E125" s="1">
        <f>4*E124/F124</f>
        <v>0.52309022109200676</v>
      </c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7"/>
    </row>
    <row r="126" spans="1:21" ht="18.75" customHeight="1" x14ac:dyDescent="0.25">
      <c r="A126" s="69" t="s">
        <v>56</v>
      </c>
      <c r="B126" s="70"/>
      <c r="C126" s="29">
        <f>C124/C129</f>
        <v>0.38812987012987016</v>
      </c>
      <c r="D126" s="29">
        <f t="shared" ref="D126:M126" si="12">D124/D129</f>
        <v>0.34123544303797471</v>
      </c>
      <c r="E126" s="29">
        <f t="shared" si="12"/>
        <v>0.28813253731343286</v>
      </c>
      <c r="F126" s="29">
        <f>F124/F129</f>
        <v>0.31408893617021277</v>
      </c>
      <c r="G126" s="29">
        <f>G124/G129</f>
        <v>0.33219090909090909</v>
      </c>
      <c r="H126" s="29">
        <f t="shared" si="12"/>
        <v>0.51848333333333341</v>
      </c>
      <c r="I126" s="29">
        <f>I124/I129</f>
        <v>0.17213485714285715</v>
      </c>
      <c r="J126" s="29">
        <f t="shared" si="12"/>
        <v>1.345E-2</v>
      </c>
      <c r="K126" s="29">
        <f t="shared" si="12"/>
        <v>0.21218571428571437</v>
      </c>
      <c r="L126" s="29">
        <f t="shared" si="12"/>
        <v>0.16776363636363639</v>
      </c>
      <c r="M126" s="29">
        <f t="shared" si="12"/>
        <v>0.3642981818181818</v>
      </c>
      <c r="N126" s="29">
        <f>N124/N129</f>
        <v>0.54010400000000003</v>
      </c>
      <c r="O126" s="29">
        <f>O124/O129</f>
        <v>1.112318181818182</v>
      </c>
      <c r="P126" s="29">
        <v>0.67400000000000004</v>
      </c>
      <c r="Q126" s="29">
        <v>0.57199999999999995</v>
      </c>
      <c r="R126" s="29">
        <f>R124/R129</f>
        <v>0.54134066666666658</v>
      </c>
      <c r="S126" s="29">
        <f t="shared" ref="S126" si="13">S124/S129</f>
        <v>0.66075000000000006</v>
      </c>
      <c r="T126" s="27"/>
    </row>
    <row r="127" spans="1:21" ht="30" customHeight="1" x14ac:dyDescent="0.25">
      <c r="A127" s="69" t="s">
        <v>57</v>
      </c>
      <c r="B127" s="70"/>
      <c r="C127" s="1">
        <f>C124/C131</f>
        <v>0.37926395939086299</v>
      </c>
      <c r="D127" s="1">
        <f>D124/D131</f>
        <v>0.34649871465295634</v>
      </c>
      <c r="E127" s="1">
        <f>E124/E131</f>
        <v>0.30701145038167943</v>
      </c>
      <c r="F127" s="1">
        <f>F124/F131</f>
        <v>0.32477185726228719</v>
      </c>
      <c r="G127" s="1">
        <f>G124/G131</f>
        <v>0.26100714285714288</v>
      </c>
      <c r="H127" s="1">
        <f t="shared" ref="H127:M127" si="14">H124/H131</f>
        <v>0.3629988331388565</v>
      </c>
      <c r="I127" s="1">
        <f>I124/I131</f>
        <v>0.1549169452301363</v>
      </c>
      <c r="J127" s="1">
        <f t="shared" si="14"/>
        <v>1.2339449541284403E-2</v>
      </c>
      <c r="K127" s="1">
        <f>K124/K131</f>
        <v>0.12915652173913048</v>
      </c>
      <c r="L127" s="1">
        <f t="shared" si="14"/>
        <v>0.15937473011486311</v>
      </c>
      <c r="M127" s="1">
        <f t="shared" si="14"/>
        <v>0.29143854545454545</v>
      </c>
      <c r="N127" s="1">
        <f>N124/N131</f>
        <v>0.48605471562275021</v>
      </c>
      <c r="O127" s="1">
        <f>O124/O131</f>
        <v>0.14635765550239235</v>
      </c>
      <c r="P127" s="1">
        <v>0.67400000000000004</v>
      </c>
      <c r="Q127" s="1">
        <v>0.56999999999999995</v>
      </c>
      <c r="R127" s="1">
        <f>R124/R131</f>
        <v>0.49212787878787873</v>
      </c>
      <c r="S127" s="1">
        <f t="shared" ref="S127" si="15">S124/S131</f>
        <v>0.59616541353383457</v>
      </c>
      <c r="T127" s="27"/>
    </row>
    <row r="128" spans="1:21" ht="69.75" customHeight="1" x14ac:dyDescent="0.25">
      <c r="A128" s="63" t="s">
        <v>58</v>
      </c>
      <c r="B128" s="64"/>
      <c r="C128" s="28" t="s">
        <v>66</v>
      </c>
      <c r="D128" s="28" t="s">
        <v>67</v>
      </c>
      <c r="E128" s="28" t="s">
        <v>68</v>
      </c>
      <c r="F128" s="30" t="s">
        <v>69</v>
      </c>
      <c r="G128" s="28" t="s">
        <v>70</v>
      </c>
      <c r="H128" s="28" t="s">
        <v>71</v>
      </c>
      <c r="I128" s="28" t="s">
        <v>72</v>
      </c>
      <c r="J128" s="28" t="s">
        <v>97</v>
      </c>
      <c r="K128" s="28" t="s">
        <v>98</v>
      </c>
      <c r="L128" s="28" t="s">
        <v>73</v>
      </c>
      <c r="M128" s="28" t="s">
        <v>73</v>
      </c>
      <c r="N128" s="28" t="s">
        <v>74</v>
      </c>
      <c r="O128" s="28" t="s">
        <v>73</v>
      </c>
      <c r="P128" s="31" t="s">
        <v>99</v>
      </c>
      <c r="Q128" s="32" t="s">
        <v>101</v>
      </c>
      <c r="R128" s="28" t="s">
        <v>100</v>
      </c>
      <c r="S128" s="28" t="s">
        <v>75</v>
      </c>
      <c r="T128" s="27"/>
    </row>
    <row r="129" spans="1:20" ht="42.75" customHeight="1" x14ac:dyDescent="0.25">
      <c r="A129" s="63" t="s">
        <v>59</v>
      </c>
      <c r="B129" s="64"/>
      <c r="C129" s="26">
        <v>77</v>
      </c>
      <c r="D129" s="26">
        <v>79</v>
      </c>
      <c r="E129" s="26">
        <v>335</v>
      </c>
      <c r="F129" s="26">
        <v>2350</v>
      </c>
      <c r="G129" s="26">
        <v>1.1000000000000001</v>
      </c>
      <c r="H129" s="26">
        <v>60</v>
      </c>
      <c r="I129" s="26">
        <v>700</v>
      </c>
      <c r="J129" s="26">
        <v>10</v>
      </c>
      <c r="K129" s="26">
        <v>1.4</v>
      </c>
      <c r="L129" s="26">
        <v>1100</v>
      </c>
      <c r="M129" s="26">
        <v>1100</v>
      </c>
      <c r="N129" s="26">
        <v>250</v>
      </c>
      <c r="O129" s="26">
        <v>1100</v>
      </c>
      <c r="P129" s="26">
        <v>0.1</v>
      </c>
      <c r="Q129" s="26">
        <v>0.03</v>
      </c>
      <c r="R129" s="26">
        <v>3</v>
      </c>
      <c r="S129" s="26">
        <v>12</v>
      </c>
      <c r="T129" s="27"/>
    </row>
    <row r="130" spans="1:20" x14ac:dyDescent="0.25">
      <c r="A130" s="33" t="s">
        <v>60</v>
      </c>
      <c r="B130" s="26"/>
      <c r="C130" s="26">
        <v>0.8</v>
      </c>
      <c r="D130" s="26">
        <v>0.9</v>
      </c>
      <c r="E130" s="26">
        <v>0.97</v>
      </c>
      <c r="F130" s="34"/>
      <c r="G130" s="26">
        <v>0.8</v>
      </c>
      <c r="H130" s="26">
        <v>0.7</v>
      </c>
      <c r="I130" s="26">
        <v>0.9</v>
      </c>
      <c r="J130" s="26">
        <v>0.9</v>
      </c>
      <c r="K130" s="26">
        <v>0.93</v>
      </c>
      <c r="L130" s="26">
        <v>0.95</v>
      </c>
      <c r="M130" s="26">
        <v>0.8</v>
      </c>
      <c r="N130" s="26">
        <v>0.9</v>
      </c>
      <c r="O130" s="26">
        <v>24</v>
      </c>
      <c r="P130" s="26">
        <v>12</v>
      </c>
      <c r="Q130" s="26">
        <v>12</v>
      </c>
      <c r="R130" s="26">
        <v>0.3</v>
      </c>
      <c r="S130" s="26">
        <v>0.9</v>
      </c>
      <c r="T130" s="27"/>
    </row>
    <row r="131" spans="1:20" x14ac:dyDescent="0.25">
      <c r="A131" s="33" t="s">
        <v>61</v>
      </c>
      <c r="B131" s="26"/>
      <c r="C131" s="26">
        <v>78.8</v>
      </c>
      <c r="D131" s="26">
        <v>77.8</v>
      </c>
      <c r="E131" s="26">
        <v>314.39999999999998</v>
      </c>
      <c r="F131" s="34">
        <v>2272.6999999999998</v>
      </c>
      <c r="G131" s="26">
        <v>1.4</v>
      </c>
      <c r="H131" s="26">
        <v>85.7</v>
      </c>
      <c r="I131" s="26">
        <v>777.8</v>
      </c>
      <c r="J131" s="26">
        <v>10.9</v>
      </c>
      <c r="K131" s="26">
        <v>2.2999999999999998</v>
      </c>
      <c r="L131" s="28">
        <v>1157.9000000000001</v>
      </c>
      <c r="M131" s="26">
        <v>1375</v>
      </c>
      <c r="N131" s="26">
        <v>277.8</v>
      </c>
      <c r="O131" s="26">
        <v>8360</v>
      </c>
      <c r="P131" s="26">
        <v>0.1</v>
      </c>
      <c r="Q131" s="26">
        <v>0.1</v>
      </c>
      <c r="R131" s="26">
        <v>3.3</v>
      </c>
      <c r="S131" s="26">
        <v>13.3</v>
      </c>
      <c r="T131" s="27"/>
    </row>
    <row r="132" spans="1:20" x14ac:dyDescent="0.25">
      <c r="A132" s="65" t="s">
        <v>62</v>
      </c>
      <c r="B132" s="66"/>
      <c r="C132" s="26"/>
      <c r="D132" s="26"/>
      <c r="E132" s="26" t="s">
        <v>65</v>
      </c>
      <c r="F132" s="35"/>
      <c r="G132" s="35"/>
      <c r="H132" s="35"/>
      <c r="I132" s="35"/>
      <c r="J132" s="35"/>
      <c r="K132" s="35"/>
      <c r="L132" s="35"/>
      <c r="M132" s="35">
        <f>(M124/M129)*100</f>
        <v>36.429818181818177</v>
      </c>
      <c r="N132" s="35"/>
      <c r="O132" s="35"/>
      <c r="P132" s="35"/>
      <c r="Q132" s="35"/>
      <c r="R132" s="35"/>
      <c r="S132" s="35"/>
      <c r="T132" s="36"/>
    </row>
    <row r="133" spans="1:20" x14ac:dyDescent="0.25">
      <c r="A133" s="67"/>
      <c r="B133" s="68"/>
      <c r="C133" s="26" t="s">
        <v>64</v>
      </c>
      <c r="D133" s="37">
        <f>F124/F129</f>
        <v>0.31408893617021277</v>
      </c>
      <c r="E133" s="26" t="s">
        <v>76</v>
      </c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6"/>
    </row>
  </sheetData>
  <mergeCells count="50">
    <mergeCell ref="A128:B128"/>
    <mergeCell ref="A129:B129"/>
    <mergeCell ref="A132:B133"/>
    <mergeCell ref="A123:B123"/>
    <mergeCell ref="A124:B124"/>
    <mergeCell ref="A125:B125"/>
    <mergeCell ref="A126:B126"/>
    <mergeCell ref="A127:B127"/>
    <mergeCell ref="C11:E11"/>
    <mergeCell ref="B11:B12"/>
    <mergeCell ref="A11:A12"/>
    <mergeCell ref="F11:F12"/>
    <mergeCell ref="T11:T12"/>
    <mergeCell ref="G11:K11"/>
    <mergeCell ref="L11:S11"/>
    <mergeCell ref="A56:T56"/>
    <mergeCell ref="A57:T57"/>
    <mergeCell ref="A78:T78"/>
    <mergeCell ref="A79:T79"/>
    <mergeCell ref="A13:T13"/>
    <mergeCell ref="A14:T14"/>
    <mergeCell ref="A22:T22"/>
    <mergeCell ref="A24:T24"/>
    <mergeCell ref="A25:T25"/>
    <mergeCell ref="A36:T36"/>
    <mergeCell ref="A43:T43"/>
    <mergeCell ref="A45:T45"/>
    <mergeCell ref="A46:T46"/>
    <mergeCell ref="A54:T54"/>
    <mergeCell ref="A121:P121"/>
    <mergeCell ref="A122:F122"/>
    <mergeCell ref="A118:T118"/>
    <mergeCell ref="A109:T109"/>
    <mergeCell ref="A110:T110"/>
    <mergeCell ref="A7:T7"/>
    <mergeCell ref="A9:T9"/>
    <mergeCell ref="A8:T8"/>
    <mergeCell ref="A10:T10"/>
    <mergeCell ref="A107:T107"/>
    <mergeCell ref="A97:T97"/>
    <mergeCell ref="A99:T99"/>
    <mergeCell ref="A67:T67"/>
    <mergeCell ref="A68:T68"/>
    <mergeCell ref="A76:T76"/>
    <mergeCell ref="A100:T100"/>
    <mergeCell ref="A33:T33"/>
    <mergeCell ref="A35:T35"/>
    <mergeCell ref="A86:T86"/>
    <mergeCell ref="A88:T88"/>
    <mergeCell ref="A65:T65"/>
  </mergeCells>
  <pageMargins left="0.25" right="0.25" top="0.75" bottom="0.75" header="0.3" footer="0.3"/>
  <pageSetup paperSize="9" scale="77" fitToHeight="0" orientation="landscape" r:id="rId1"/>
  <rowBreaks count="8" manualBreakCount="8">
    <brk id="23" max="19" man="1"/>
    <brk id="34" max="19" man="1"/>
    <brk id="44" max="19" man="1"/>
    <brk id="55" max="19" man="1"/>
    <brk id="77" max="19" man="1"/>
    <brk id="87" max="19" man="1"/>
    <brk id="108" max="19" man="1"/>
    <brk id="11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меню</vt:lpstr>
      <vt:lpstr>меню!Заголовки_для_печати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2025-08-26T06:46:07Z</dcterms:modified>
</cp:coreProperties>
</file>